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<sst xmlns="http://schemas.openxmlformats.org/spreadsheetml/2006/main" count="40" uniqueCount="27">
  <si>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</si>
  <si>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</si>
  <si>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</si>
  <si>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</si>
  <si>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</si>
  <si>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</si>
  <si>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</si>
  <si>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</si>
  <si>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</si>
  <si>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</si>
  <si>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</si>
  <si>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</si>
  <si>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</si>
  <si>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</si>
  <si>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</si>
  <si>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</si>
  <si>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</si>
  <si>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Тел. 32-83-01</t>
  </si>
  <si>
    <t>ул.Сев.Венец, 26</t>
  </si>
  <si>
    <t>Котельная 280 кв.</t>
  </si>
  <si>
    <t>"Теплоснабжающая организация":</t>
  </si>
  <si>
    <t>"Потребитель":</t>
  </si>
  <si>
    <t>М.П.</t>
  </si>
  <si>
    <t>______________ / А.А. Никифоров /</t>
  </si>
  <si>
    <t>_______________ /С.Н.Тарасов /</t>
  </si>
  <si>
    <t>Приложение №1 к дополнительному соглашению от 11.01.2016г. к  договору теплоснабжения № 823 от 01.03.2006 г.</t>
  </si>
  <si>
    <t>Исп.Гришина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</si>
</sst>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50" zoomScaleNormal="50" zoomScaleSheetLayoutView="50" zoomScalePageLayoutView="0" workbookViewId="0" topLeftCell="A1">
      <selection activeCell="D24" sqref="D24"/>
    </sheetView>
  </sheetViews>
  <sheetFormatPr defaultColWidth="10.28125" defaultRowHeight="12" outlineLevelCol="1"/>
  <cols>
    <col min="1" max="1" width="11.7109375" style="1" customWidth="1"/>
    <col min="2" max="2" width="40.00390625" style="1" customWidth="1"/>
    <col min="3" max="3" width="38.140625" style="1" customWidth="1"/>
    <col min="4" max="4" width="31.421875" style="1" customWidth="1"/>
    <col min="5" max="5" width="31.140625" style="1" customWidth="1"/>
    <col min="6" max="6" width="32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34.421875" style="1" customWidth="1"/>
    <col min="11" max="11" width="38.710937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3" customFormat="1" ht="28.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2"/>
    </row>
    <row r="3" spans="10:13" ht="30">
      <c r="J3" s="2"/>
      <c r="K3" s="14" t="s">
        <v>3</v>
      </c>
      <c r="M3" s="2"/>
    </row>
    <row r="4" spans="1:13" ht="102.75" customHeight="1">
      <c r="A4" s="15" t="s">
        <v>0</v>
      </c>
      <c r="B4" s="15" t="s">
        <v>4</v>
      </c>
      <c r="C4" s="15" t="s">
        <v>1</v>
      </c>
      <c r="D4" s="15" t="s">
        <v>14</v>
      </c>
      <c r="E4" s="15" t="s">
        <v>13</v>
      </c>
      <c r="F4" s="15" t="s">
        <v>15</v>
      </c>
      <c r="G4" s="15"/>
      <c r="H4" s="15" t="s">
        <v>5</v>
      </c>
      <c r="I4" s="15" t="s">
        <v>6</v>
      </c>
      <c r="J4" s="15" t="s">
        <v>7</v>
      </c>
      <c r="K4" s="15" t="s">
        <v>8</v>
      </c>
      <c r="M4" s="3"/>
    </row>
    <row r="5" spans="1:13" ht="45.75" customHeight="1">
      <c r="A5" s="16" t="s">
        <v>9</v>
      </c>
      <c r="B5" s="17" t="s">
        <v>18</v>
      </c>
      <c r="C5" s="17" t="s">
        <v>19</v>
      </c>
      <c r="D5" s="18">
        <v>237800</v>
      </c>
      <c r="E5" s="19">
        <v>3403.7</v>
      </c>
      <c r="F5" s="20">
        <v>0.19</v>
      </c>
      <c r="G5" s="20"/>
      <c r="H5" s="21">
        <f>E5*F5/7</f>
        <v>92.38614285714286</v>
      </c>
      <c r="I5" s="19">
        <f>E5*F5/7*4</f>
        <v>369.54457142857143</v>
      </c>
      <c r="J5" s="19">
        <v>1918.68</v>
      </c>
      <c r="K5" s="19">
        <f>I5*J5</f>
        <v>709037.7783085714</v>
      </c>
      <c r="M5" s="4"/>
    </row>
    <row r="6" spans="1:13" ht="27.75" customHeight="1">
      <c r="A6" s="22"/>
      <c r="B6" s="22" t="s">
        <v>2</v>
      </c>
      <c r="C6" s="22"/>
      <c r="D6" s="22"/>
      <c r="E6" s="19">
        <f>E5</f>
        <v>3403.7</v>
      </c>
      <c r="F6" s="16" t="s">
        <v>10</v>
      </c>
      <c r="G6" s="16"/>
      <c r="H6" s="21">
        <f>H5</f>
        <v>92.38614285714286</v>
      </c>
      <c r="I6" s="19">
        <f>I5</f>
        <v>369.54457142857143</v>
      </c>
      <c r="J6" s="16" t="s">
        <v>10</v>
      </c>
      <c r="K6" s="19">
        <f>K5</f>
        <v>709037.7783085714</v>
      </c>
      <c r="M6" s="4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4"/>
    </row>
    <row r="8" spans="1:13" ht="99.75" customHeight="1">
      <c r="A8" s="15" t="s">
        <v>0</v>
      </c>
      <c r="B8" s="15" t="s">
        <v>4</v>
      </c>
      <c r="C8" s="15" t="s">
        <v>1</v>
      </c>
      <c r="D8" s="15" t="str">
        <f>D4</f>
        <v>Тепловая нагрузка, ккал/час</v>
      </c>
      <c r="E8" s="15" t="str">
        <f>E4</f>
        <v>Площадь квартир кв.м.</v>
      </c>
      <c r="F8" s="15" t="s">
        <v>15</v>
      </c>
      <c r="G8" s="15"/>
      <c r="H8" s="15" t="s">
        <v>5</v>
      </c>
      <c r="I8" s="15" t="s">
        <v>11</v>
      </c>
      <c r="J8" s="15" t="s">
        <v>7</v>
      </c>
      <c r="K8" s="15" t="s">
        <v>12</v>
      </c>
      <c r="M8" s="4"/>
    </row>
    <row r="9" spans="1:13" ht="62.25" customHeight="1">
      <c r="A9" s="16" t="s">
        <v>9</v>
      </c>
      <c r="B9" s="17" t="str">
        <f>B5</f>
        <v>ул.Сев.Венец, 26</v>
      </c>
      <c r="C9" s="17" t="str">
        <f>C5</f>
        <v>Котельная 280 кв.</v>
      </c>
      <c r="D9" s="18">
        <f>D5</f>
        <v>237800</v>
      </c>
      <c r="E9" s="19">
        <f>E5</f>
        <v>3403.7</v>
      </c>
      <c r="F9" s="20">
        <v>0.19</v>
      </c>
      <c r="G9" s="20"/>
      <c r="H9" s="21">
        <f>E9*F9/7</f>
        <v>92.38614285714286</v>
      </c>
      <c r="I9" s="19">
        <f>E9*F9/7*3</f>
        <v>277.15842857142854</v>
      </c>
      <c r="J9" s="19">
        <v>1981.81</v>
      </c>
      <c r="K9" s="19">
        <f>I9*J9</f>
        <v>549275.3453271427</v>
      </c>
      <c r="M9" s="4"/>
    </row>
    <row r="10" spans="1:13" ht="25.5" customHeight="1">
      <c r="A10" s="22"/>
      <c r="B10" s="22" t="s">
        <v>2</v>
      </c>
      <c r="C10" s="22"/>
      <c r="D10" s="22"/>
      <c r="E10" s="19">
        <f>E9</f>
        <v>3403.7</v>
      </c>
      <c r="F10" s="16" t="s">
        <v>10</v>
      </c>
      <c r="G10" s="16"/>
      <c r="H10" s="21">
        <f>H9</f>
        <v>92.38614285714286</v>
      </c>
      <c r="I10" s="19">
        <f>I9</f>
        <v>277.15842857142854</v>
      </c>
      <c r="J10" s="16" t="s">
        <v>10</v>
      </c>
      <c r="K10" s="19">
        <f>K9</f>
        <v>549275.3453271427</v>
      </c>
      <c r="M10" s="4"/>
    </row>
    <row r="11" spans="1:13" ht="21" customHeight="1">
      <c r="A11" s="23"/>
      <c r="B11" s="23"/>
      <c r="C11" s="23"/>
      <c r="D11" s="23"/>
      <c r="E11" s="24"/>
      <c r="F11" s="25"/>
      <c r="G11" s="25"/>
      <c r="H11" s="27"/>
      <c r="I11" s="24"/>
      <c r="J11" s="25"/>
      <c r="K11" s="24"/>
      <c r="M11" s="4"/>
    </row>
    <row r="12" spans="1:13" ht="27" customHeight="1">
      <c r="A12" s="39" t="s">
        <v>16</v>
      </c>
      <c r="B12" s="40"/>
      <c r="C12" s="40"/>
      <c r="D12" s="41"/>
      <c r="E12" s="19">
        <f>E10</f>
        <v>3403.7</v>
      </c>
      <c r="F12" s="28">
        <f>F5</f>
        <v>0.19</v>
      </c>
      <c r="G12" s="28"/>
      <c r="H12" s="21">
        <f>H5</f>
        <v>92.38614285714286</v>
      </c>
      <c r="I12" s="19">
        <f>I6+I10</f>
        <v>646.703</v>
      </c>
      <c r="J12" s="16" t="s">
        <v>10</v>
      </c>
      <c r="K12" s="19">
        <f>K6+K10</f>
        <v>1258313.1236357142</v>
      </c>
      <c r="M12" s="4"/>
    </row>
    <row r="13" spans="1:13" ht="21" customHeight="1">
      <c r="A13" s="5"/>
      <c r="B13" s="5"/>
      <c r="C13" s="5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s="31" customFormat="1" ht="27.75">
      <c r="A17" s="30" t="s">
        <v>20</v>
      </c>
      <c r="I17" s="30" t="s">
        <v>21</v>
      </c>
      <c r="L17" s="32"/>
      <c r="M17" s="33"/>
    </row>
    <row r="18" spans="2:14" s="31" customFormat="1" ht="27.75">
      <c r="B18" s="30"/>
      <c r="J18" s="30"/>
      <c r="K18" s="30"/>
      <c r="M18" s="30"/>
      <c r="N18" s="30"/>
    </row>
    <row r="19" spans="1:11" s="31" customFormat="1" ht="27.75">
      <c r="A19" s="30"/>
      <c r="B19" s="30"/>
      <c r="J19" s="30"/>
      <c r="K19" s="30"/>
    </row>
    <row r="20" spans="1:11" s="31" customFormat="1" ht="27.75">
      <c r="A20" s="30"/>
      <c r="B20" s="30"/>
      <c r="J20" s="30"/>
      <c r="K20" s="30"/>
    </row>
    <row r="21" spans="1:14" s="31" customFormat="1" ht="27.75">
      <c r="A21" s="30" t="s">
        <v>24</v>
      </c>
      <c r="B21" s="34"/>
      <c r="H21" s="34"/>
      <c r="I21" s="34" t="s">
        <v>23</v>
      </c>
      <c r="J21" s="35"/>
      <c r="M21" s="36"/>
      <c r="N21" s="37"/>
    </row>
    <row r="22" spans="1:11" s="31" customFormat="1" ht="27.75">
      <c r="A22" s="30" t="s">
        <v>22</v>
      </c>
      <c r="B22" s="30"/>
      <c r="F22" s="36"/>
      <c r="G22" s="36"/>
      <c r="H22" s="36"/>
      <c r="I22" s="34" t="s">
        <v>22</v>
      </c>
      <c r="J22" s="35"/>
      <c r="K22" s="30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26" ht="22.5">
      <c r="A26" s="29" t="s">
        <v>26</v>
      </c>
    </row>
    <row r="27" ht="22.5">
      <c r="A27" s="29" t="s">
        <v>17</v>
      </c>
    </row>
  </sheetData>
  <sheetProtection/>
  <mergeCells count="2">
    <mergeCell ref="A1:L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2016-01-21T06:18:38Z</cp:lastPrinted>
  <dcterms:created xsi:type="dcterms:W3CDTF">2004-11-06T05:14:19Z</dcterms:created>
  <dcterms:modified xsi:type="dcterms:W3CDTF">2016-01-21T06:18:44Z</dcterms:modified>
  <cp:category/>
  <cp:version/>
  <cp:contentType/>
  <cp:contentStatus/>
</cp:coreProperties>
</file>