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15" tabRatio="796" activeTab="0"/>
  </bookViews>
  <sheets>
    <sheet name="Отопление и ГВС" sheetId="1" r:id="rId1"/>
  </sheets>
  <definedNames>
    <definedName name="_xlnm.Print_Area" localSheetId="0">'Отопление и ГВС'!$A$1:$K$29</definedName>
  </definedNames>
  <calcPr fullCalcOnLoad="1"/>
</workbook>
</file>

<file path=xl/sharedStrings.xml><?xml version="1.0" encoding="utf-8"?>
<sst xmlns="http://schemas.openxmlformats.org/spreadsheetml/2006/main" count="40" uniqueCount="27">
  <si>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</si>
  <si>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</si>
  <si>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</si>
  <si>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</si>
  <si>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</si>
  <si>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</si>
  <si>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</si>
  <si>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</si>
  <si>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</si>
  <si>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</si>
  <si>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</si>
  <si>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</si>
  <si>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</si>
  <si>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</si>
  <si>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</si>
  <si>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</si>
  <si>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ул.Бакинская, д.34</t>
  </si>
  <si>
    <t>ул.Бакинская, д.36</t>
  </si>
  <si>
    <t>Котельная 279 кв.</t>
  </si>
  <si>
    <t>"Теплоснабжающая организация":</t>
  </si>
  <si>
    <t>"Потребитель":</t>
  </si>
  <si>
    <t>тел. 32-83-01</t>
  </si>
  <si>
    <t>М.П.</t>
  </si>
  <si>
    <t>Исп. А.В.Шишкина</t>
  </si>
  <si>
    <t xml:space="preserve">Приложение №1 к дополнительному соглашению от 11.01.2016г. к договору теплоснабжения № 720 от 03.07.2014г. </t>
  </si>
  <si>
    <t>_____________/ С.Н.Тарасов /</t>
  </si>
  <si>
    <t>______________ / О.И.Сухенко 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</si>
</sst>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28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24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3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="50" zoomScaleNormal="50" zoomScaleSheetLayoutView="50" zoomScalePageLayoutView="0" workbookViewId="0" topLeftCell="A1">
      <selection activeCell="D22" sqref="D22"/>
    </sheetView>
  </sheetViews>
  <sheetFormatPr defaultColWidth="10.28125" defaultRowHeight="12" outlineLevelCol="1"/>
  <cols>
    <col min="1" max="1" width="11.7109375" style="2" customWidth="1"/>
    <col min="2" max="2" width="41.140625" style="2" customWidth="1"/>
    <col min="3" max="3" width="40.421875" style="2" customWidth="1"/>
    <col min="4" max="4" width="31.421875" style="2" customWidth="1"/>
    <col min="5" max="5" width="31.140625" style="2" customWidth="1"/>
    <col min="6" max="6" width="32.421875" style="2" customWidth="1"/>
    <col min="7" max="7" width="32.421875" style="2" hidden="1" customWidth="1" outlineLevel="1"/>
    <col min="8" max="8" width="30.421875" style="2" hidden="1" customWidth="1" outlineLevel="1"/>
    <col min="9" max="9" width="33.421875" style="2" customWidth="1" collapsed="1"/>
    <col min="10" max="10" width="32.7109375" style="2" customWidth="1"/>
    <col min="11" max="11" width="35.851562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34.5" customHeight="1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1"/>
    </row>
    <row r="3" spans="10:13" ht="30">
      <c r="J3" s="3"/>
      <c r="K3" s="17" t="s">
        <v>3</v>
      </c>
      <c r="M3" s="3"/>
    </row>
    <row r="4" spans="1:13" ht="102.75" customHeight="1">
      <c r="A4" s="20" t="s">
        <v>0</v>
      </c>
      <c r="B4" s="20" t="s">
        <v>4</v>
      </c>
      <c r="C4" s="20" t="s">
        <v>1</v>
      </c>
      <c r="D4" s="20" t="s">
        <v>13</v>
      </c>
      <c r="E4" s="20" t="s">
        <v>12</v>
      </c>
      <c r="F4" s="20" t="s">
        <v>14</v>
      </c>
      <c r="G4" s="20"/>
      <c r="H4" s="20" t="s">
        <v>5</v>
      </c>
      <c r="I4" s="20" t="s">
        <v>6</v>
      </c>
      <c r="J4" s="20" t="s">
        <v>7</v>
      </c>
      <c r="K4" s="20" t="s">
        <v>8</v>
      </c>
      <c r="M4" s="4"/>
    </row>
    <row r="5" spans="1:13" ht="72.75" customHeight="1">
      <c r="A5" s="21">
        <v>1</v>
      </c>
      <c r="B5" s="22" t="s">
        <v>16</v>
      </c>
      <c r="C5" s="21" t="s">
        <v>18</v>
      </c>
      <c r="D5" s="23">
        <v>137600</v>
      </c>
      <c r="E5" s="35">
        <v>1478.5</v>
      </c>
      <c r="F5" s="21">
        <v>0.19</v>
      </c>
      <c r="G5" s="21"/>
      <c r="H5" s="24">
        <f>E5*F5/7</f>
        <v>40.13071428571429</v>
      </c>
      <c r="I5" s="24">
        <f>E5*F5/7*4</f>
        <v>160.52285714285716</v>
      </c>
      <c r="J5" s="24">
        <v>1918.68</v>
      </c>
      <c r="K5" s="24">
        <f>I5*J5</f>
        <v>307991.9955428572</v>
      </c>
      <c r="M5" s="16"/>
    </row>
    <row r="6" spans="1:13" ht="45.75" customHeight="1">
      <c r="A6" s="25">
        <v>2</v>
      </c>
      <c r="B6" s="22" t="s">
        <v>17</v>
      </c>
      <c r="C6" s="21" t="s">
        <v>18</v>
      </c>
      <c r="D6" s="23">
        <v>137600</v>
      </c>
      <c r="E6" s="24">
        <v>1498.44</v>
      </c>
      <c r="F6" s="26">
        <v>0.19</v>
      </c>
      <c r="G6" s="26"/>
      <c r="H6" s="24">
        <f>E6*F6/7</f>
        <v>40.67194285714286</v>
      </c>
      <c r="I6" s="24">
        <f>E6*F6/7*4</f>
        <v>162.68777142857144</v>
      </c>
      <c r="J6" s="24">
        <v>1918.68</v>
      </c>
      <c r="K6" s="24">
        <f>I6*J6</f>
        <v>312145.7732845715</v>
      </c>
      <c r="M6" s="5"/>
    </row>
    <row r="7" spans="1:13" ht="29.25" customHeight="1">
      <c r="A7" s="27"/>
      <c r="B7" s="27" t="s">
        <v>2</v>
      </c>
      <c r="C7" s="27"/>
      <c r="D7" s="28">
        <f>SUM(D5:D6)</f>
        <v>275200</v>
      </c>
      <c r="E7" s="24">
        <f>SUM(E5:E6)</f>
        <v>2976.94</v>
      </c>
      <c r="F7" s="25" t="s">
        <v>9</v>
      </c>
      <c r="G7" s="25"/>
      <c r="H7" s="24">
        <f>SUM(H5:H6)</f>
        <v>80.80265714285716</v>
      </c>
      <c r="I7" s="24">
        <f>SUM(I5:I6)</f>
        <v>323.21062857142863</v>
      </c>
      <c r="J7" s="25" t="s">
        <v>9</v>
      </c>
      <c r="K7" s="24">
        <f>SUM(K5:K6)</f>
        <v>620137.7688274287</v>
      </c>
      <c r="M7" s="5"/>
    </row>
    <row r="8" spans="1:13" ht="21" customHeight="1">
      <c r="A8" s="29"/>
      <c r="B8" s="29"/>
      <c r="C8" s="29"/>
      <c r="D8" s="29"/>
      <c r="E8" s="30"/>
      <c r="F8" s="31"/>
      <c r="G8" s="31"/>
      <c r="H8" s="32"/>
      <c r="I8" s="32"/>
      <c r="J8" s="31"/>
      <c r="K8" s="30"/>
      <c r="M8" s="5"/>
    </row>
    <row r="9" spans="1:13" ht="95.25" customHeight="1">
      <c r="A9" s="20" t="s">
        <v>0</v>
      </c>
      <c r="B9" s="20" t="s">
        <v>4</v>
      </c>
      <c r="C9" s="20" t="s">
        <v>1</v>
      </c>
      <c r="D9" s="20" t="str">
        <f aca="true" t="shared" si="0" ref="D9:E11">D4</f>
        <v>Тепловая нагрузка, ккал/час</v>
      </c>
      <c r="E9" s="20" t="str">
        <f t="shared" si="0"/>
        <v>Площадь квартир кв.м.</v>
      </c>
      <c r="F9" s="20" t="s">
        <v>14</v>
      </c>
      <c r="G9" s="20"/>
      <c r="H9" s="20" t="s">
        <v>5</v>
      </c>
      <c r="I9" s="20" t="s">
        <v>10</v>
      </c>
      <c r="J9" s="20" t="s">
        <v>7</v>
      </c>
      <c r="K9" s="20" t="s">
        <v>11</v>
      </c>
      <c r="M9" s="5"/>
    </row>
    <row r="10" spans="1:13" ht="83.25" customHeight="1">
      <c r="A10" s="21">
        <v>1</v>
      </c>
      <c r="B10" s="22" t="str">
        <f>B5</f>
        <v>ул.Бакинская, д.34</v>
      </c>
      <c r="C10" s="21" t="str">
        <f>C5</f>
        <v>Котельная 279 кв.</v>
      </c>
      <c r="D10" s="23">
        <f t="shared" si="0"/>
        <v>137600</v>
      </c>
      <c r="E10" s="35">
        <v>1478.5</v>
      </c>
      <c r="F10" s="21">
        <f>F5</f>
        <v>0.19</v>
      </c>
      <c r="G10" s="21"/>
      <c r="H10" s="24">
        <f>E10*F10/7</f>
        <v>40.13071428571429</v>
      </c>
      <c r="I10" s="24">
        <f>E10*F10/7*3</f>
        <v>120.39214285714287</v>
      </c>
      <c r="J10" s="24">
        <v>1981.81</v>
      </c>
      <c r="K10" s="24">
        <f>I10*J10</f>
        <v>238594.3526357143</v>
      </c>
      <c r="M10" s="5"/>
    </row>
    <row r="11" spans="1:13" ht="53.25" customHeight="1">
      <c r="A11" s="25">
        <v>2</v>
      </c>
      <c r="B11" s="22" t="str">
        <f>B6</f>
        <v>ул.Бакинская, д.36</v>
      </c>
      <c r="C11" s="21" t="str">
        <f>C6</f>
        <v>Котельная 279 кв.</v>
      </c>
      <c r="D11" s="23">
        <f t="shared" si="0"/>
        <v>137600</v>
      </c>
      <c r="E11" s="24">
        <v>1498.44</v>
      </c>
      <c r="F11" s="26">
        <v>0.19</v>
      </c>
      <c r="G11" s="26"/>
      <c r="H11" s="24">
        <f>E11*F11/7</f>
        <v>40.67194285714286</v>
      </c>
      <c r="I11" s="24">
        <f>E11*F11/7*3</f>
        <v>122.01582857142859</v>
      </c>
      <c r="J11" s="24">
        <v>1981.81</v>
      </c>
      <c r="K11" s="24">
        <f>I11*J11</f>
        <v>241812.18922114288</v>
      </c>
      <c r="M11" s="5"/>
    </row>
    <row r="12" spans="1:13" ht="27" customHeight="1">
      <c r="A12" s="27"/>
      <c r="B12" s="27" t="s">
        <v>2</v>
      </c>
      <c r="C12" s="27"/>
      <c r="D12" s="28">
        <f>SUM(D10:D11)</f>
        <v>275200</v>
      </c>
      <c r="E12" s="24">
        <f>E10+E11</f>
        <v>2976.94</v>
      </c>
      <c r="F12" s="25" t="s">
        <v>9</v>
      </c>
      <c r="G12" s="25"/>
      <c r="H12" s="24">
        <f>SUM(H10:H11)</f>
        <v>80.80265714285716</v>
      </c>
      <c r="I12" s="24">
        <f>SUM(I10:I11)</f>
        <v>242.40797142857144</v>
      </c>
      <c r="J12" s="25" t="s">
        <v>9</v>
      </c>
      <c r="K12" s="24">
        <f>SUM(K10:K11)</f>
        <v>480406.5418568572</v>
      </c>
      <c r="M12" s="5"/>
    </row>
    <row r="13" spans="1:13" ht="21" customHeight="1">
      <c r="A13" s="29"/>
      <c r="B13" s="29"/>
      <c r="C13" s="29"/>
      <c r="D13" s="29"/>
      <c r="E13" s="30"/>
      <c r="F13" s="31"/>
      <c r="G13" s="31"/>
      <c r="H13" s="30"/>
      <c r="I13" s="30"/>
      <c r="J13" s="31"/>
      <c r="K13" s="30"/>
      <c r="M13" s="5"/>
    </row>
    <row r="14" spans="1:13" ht="21" customHeight="1">
      <c r="A14" s="36" t="s">
        <v>15</v>
      </c>
      <c r="B14" s="37"/>
      <c r="C14" s="37"/>
      <c r="D14" s="38"/>
      <c r="E14" s="24">
        <f>E12</f>
        <v>2976.94</v>
      </c>
      <c r="F14" s="33">
        <f>F6</f>
        <v>0.19</v>
      </c>
      <c r="G14" s="33"/>
      <c r="H14" s="24">
        <f>H12</f>
        <v>80.80265714285716</v>
      </c>
      <c r="I14" s="24">
        <f>I7+I12</f>
        <v>565.6186</v>
      </c>
      <c r="J14" s="25" t="s">
        <v>9</v>
      </c>
      <c r="K14" s="24">
        <f>K7+K12</f>
        <v>1100544.3106842858</v>
      </c>
      <c r="M14" s="5"/>
    </row>
    <row r="15" spans="1:13" ht="21" customHeight="1">
      <c r="A15" s="6"/>
      <c r="B15" s="6"/>
      <c r="C15" s="6"/>
      <c r="D15" s="6"/>
      <c r="E15" s="7"/>
      <c r="F15" s="8"/>
      <c r="G15" s="8"/>
      <c r="H15" s="8"/>
      <c r="I15" s="8"/>
      <c r="J15" s="9"/>
      <c r="K15" s="8"/>
      <c r="L15" s="7"/>
      <c r="M15" s="5"/>
    </row>
    <row r="16" spans="1:12" ht="2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4" ht="20.25">
      <c r="A17" s="10"/>
      <c r="B17" s="4"/>
      <c r="C17" s="10"/>
      <c r="D17" s="10"/>
      <c r="E17" s="10"/>
      <c r="F17" s="10"/>
      <c r="G17" s="10"/>
      <c r="H17" s="10"/>
      <c r="I17" s="10"/>
      <c r="J17" s="10"/>
      <c r="K17" s="11"/>
      <c r="L17" s="3"/>
      <c r="N17" s="12"/>
    </row>
    <row r="18" spans="1:14" ht="20.25">
      <c r="A18" s="10"/>
      <c r="B18" s="4"/>
      <c r="C18" s="10"/>
      <c r="D18" s="10"/>
      <c r="E18" s="10"/>
      <c r="F18" s="10"/>
      <c r="G18" s="10"/>
      <c r="H18" s="10"/>
      <c r="I18" s="10"/>
      <c r="J18" s="10"/>
      <c r="K18" s="11"/>
      <c r="L18" s="3"/>
      <c r="N18" s="12"/>
    </row>
    <row r="19" spans="1:13" ht="30">
      <c r="A19" s="19" t="s">
        <v>19</v>
      </c>
      <c r="I19" s="19" t="s">
        <v>20</v>
      </c>
      <c r="L19" s="3"/>
      <c r="M19" s="13"/>
    </row>
    <row r="20" spans="2:14" ht="20.25">
      <c r="B20" s="10"/>
      <c r="K20" s="10"/>
      <c r="N20" s="10"/>
    </row>
    <row r="21" spans="1:11" ht="20.25">
      <c r="A21" s="10"/>
      <c r="B21" s="10"/>
      <c r="J21" s="10"/>
      <c r="K21" s="10"/>
    </row>
    <row r="22" spans="1:11" ht="20.25">
      <c r="A22" s="10"/>
      <c r="B22" s="10"/>
      <c r="J22" s="10"/>
      <c r="K22" s="10"/>
    </row>
    <row r="23" spans="2:13" ht="20.25">
      <c r="B23" s="10"/>
      <c r="J23" s="15"/>
      <c r="M23" s="14"/>
    </row>
    <row r="24" spans="1:11" ht="30">
      <c r="A24" s="18" t="s">
        <v>25</v>
      </c>
      <c r="F24" s="14"/>
      <c r="G24" s="14"/>
      <c r="I24" s="18" t="s">
        <v>26</v>
      </c>
      <c r="J24" s="15"/>
      <c r="K24" s="10"/>
    </row>
    <row r="25" spans="1:9" ht="20.25">
      <c r="A25" s="10" t="s">
        <v>22</v>
      </c>
      <c r="B25" s="10"/>
      <c r="I25" s="10" t="s">
        <v>22</v>
      </c>
    </row>
    <row r="26" ht="20.25">
      <c r="B26" s="10"/>
    </row>
    <row r="27" spans="1:2" ht="20.25">
      <c r="A27" s="10"/>
      <c r="B27" s="10"/>
    </row>
    <row r="28" ht="23.25">
      <c r="A28" s="39" t="s">
        <v>23</v>
      </c>
    </row>
    <row r="29" ht="23.25">
      <c r="A29" s="39" t="s">
        <v>21</v>
      </c>
    </row>
  </sheetData>
  <sheetProtection/>
  <mergeCells count="2">
    <mergeCell ref="A1:K1"/>
    <mergeCell ref="A14:D14"/>
  </mergeCells>
  <printOptions/>
  <pageMargins left="0.54" right="0.6" top="0.47" bottom="0.55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Настенька</cp:lastModifiedBy>
  <cp:lastPrinted>2016-01-11T05:42:46Z</cp:lastPrinted>
  <dcterms:created xsi:type="dcterms:W3CDTF">2004-11-06T05:14:19Z</dcterms:created>
  <dcterms:modified xsi:type="dcterms:W3CDTF">2016-01-11T05:42:48Z</dcterms:modified>
  <cp:category/>
  <cp:version/>
  <cp:contentType/>
  <cp:contentStatus/>
</cp:coreProperties>
</file>