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6" windowHeight="9312" tabRatio="796" activeTab="0"/>
  </bookViews>
  <sheets>
    <sheet name="Отопление и ГВС" sheetId="1" r:id="rId1"/>
  </sheets>
  <definedNames>
    <definedName name="_xlnm.Print_Area" localSheetId="0">'Отопление и ГВС'!$A$1:$K$31</definedName>
  </definedNames>
  <calcPr fullCalcOnLoad="1"/>
</workbook>
</file>

<file path=xl/sharedStrings.xml><?xml version="1.0" encoding="utf-8"?>
<sst xmlns="http://schemas.openxmlformats.org/spreadsheetml/2006/main" count="39" uniqueCount="26">
  <si>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</si>
  <si>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</si>
  <si>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</si>
  <si>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</si>
  <si>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</si>
  <si>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</si>
  <si>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</si>
  <si>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</si>
  <si>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</si>
  <si>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</si>
  <si>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</si>
  <si>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</si>
  <si>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</si>
  <si>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Площадь квартир кв.м.</t>
  </si>
  <si>
    <t>Тепловая нагрузка, ккал/час</t>
  </si>
  <si>
    <t>Норматив потребления Гкалл/на кв.м. (7 месяцев)</t>
  </si>
  <si>
    <t>Итого отопление в отопительный период (7 месяцев):</t>
  </si>
  <si>
    <t>ул.Тельмана, д.5</t>
  </si>
  <si>
    <t>Котельная Заволжье-4</t>
  </si>
  <si>
    <t>"Теплоснабжающая организация":</t>
  </si>
  <si>
    <t>"Потребитель":</t>
  </si>
  <si>
    <t>М.П.</t>
  </si>
  <si>
    <t>______________ / Н.А.Власов /</t>
  </si>
  <si>
    <t>Приложение №1 к дополнительному соглашению от 11.01.2016г. к  договору теплоснабжения № 817 от 01.03.2006 г.</t>
  </si>
  <si>
    <t>______________ / С.Н.Тарасов/</t>
  </si>
  <si>
    <t>исп. Гришина И.А., тел. 32-83-01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</si>
</sst>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28">
    <font>
      <sz val="8"/>
      <name val="Arial Cyr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i/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3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view="pageBreakPreview" zoomScale="50" zoomScaleNormal="50" zoomScaleSheetLayoutView="50" zoomScalePageLayoutView="0" workbookViewId="0" topLeftCell="A1">
      <selection activeCell="C26" sqref="C26"/>
    </sheetView>
  </sheetViews>
  <sheetFormatPr defaultColWidth="10.28125" defaultRowHeight="12" outlineLevelCol="1"/>
  <cols>
    <col min="1" max="1" width="11.7109375" style="2" customWidth="1"/>
    <col min="2" max="2" width="39.140625" style="2" customWidth="1"/>
    <col min="3" max="3" width="46.421875" style="2" customWidth="1"/>
    <col min="4" max="4" width="31.421875" style="2" customWidth="1"/>
    <col min="5" max="5" width="31.140625" style="2" customWidth="1"/>
    <col min="6" max="6" width="32.421875" style="2" customWidth="1"/>
    <col min="7" max="7" width="32.421875" style="2" hidden="1" customWidth="1" outlineLevel="1"/>
    <col min="8" max="8" width="30.421875" style="2" hidden="1" customWidth="1" outlineLevel="1"/>
    <col min="9" max="9" width="33.421875" style="2" customWidth="1" collapsed="1"/>
    <col min="10" max="10" width="33.8515625" style="2" customWidth="1"/>
    <col min="11" max="11" width="39.28125" style="2" customWidth="1"/>
    <col min="12" max="12" width="33.28125" style="2" customWidth="1"/>
    <col min="13" max="13" width="29.421875" style="2" customWidth="1"/>
    <col min="14" max="14" width="35.8515625" style="2" customWidth="1"/>
    <col min="15" max="16384" width="10.28125" style="2" customWidth="1"/>
  </cols>
  <sheetData>
    <row r="1" spans="1:13" ht="32.2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"/>
      <c r="M1" s="1"/>
    </row>
    <row r="3" spans="10:13" ht="30">
      <c r="J3" s="3"/>
      <c r="K3" s="16" t="s">
        <v>3</v>
      </c>
      <c r="M3" s="3"/>
    </row>
    <row r="4" spans="1:13" ht="102.75" customHeight="1">
      <c r="A4" s="17" t="s">
        <v>0</v>
      </c>
      <c r="B4" s="17" t="s">
        <v>4</v>
      </c>
      <c r="C4" s="17" t="s">
        <v>1</v>
      </c>
      <c r="D4" s="17" t="s">
        <v>14</v>
      </c>
      <c r="E4" s="17" t="s">
        <v>13</v>
      </c>
      <c r="F4" s="17" t="s">
        <v>15</v>
      </c>
      <c r="G4" s="17"/>
      <c r="H4" s="17" t="s">
        <v>5</v>
      </c>
      <c r="I4" s="17" t="s">
        <v>6</v>
      </c>
      <c r="J4" s="17" t="s">
        <v>7</v>
      </c>
      <c r="K4" s="17" t="s">
        <v>8</v>
      </c>
      <c r="M4" s="4"/>
    </row>
    <row r="5" spans="1:13" ht="42.75" customHeight="1">
      <c r="A5" s="18" t="s">
        <v>9</v>
      </c>
      <c r="B5" s="19" t="s">
        <v>17</v>
      </c>
      <c r="C5" s="19" t="s">
        <v>18</v>
      </c>
      <c r="D5" s="20">
        <v>260700</v>
      </c>
      <c r="E5" s="21">
        <v>3199.6</v>
      </c>
      <c r="F5" s="22">
        <v>0.19</v>
      </c>
      <c r="G5" s="22"/>
      <c r="H5" s="21">
        <f>E5*F5/7</f>
        <v>86.84628571428571</v>
      </c>
      <c r="I5" s="21">
        <f>E5*F5/7*4</f>
        <v>347.38514285714285</v>
      </c>
      <c r="J5" s="21">
        <v>1918.68</v>
      </c>
      <c r="K5" s="21">
        <f>I5*J5</f>
        <v>666520.9258971428</v>
      </c>
      <c r="M5" s="5"/>
    </row>
    <row r="6" spans="1:13" ht="24" customHeight="1">
      <c r="A6" s="23"/>
      <c r="B6" s="23" t="s">
        <v>2</v>
      </c>
      <c r="C6" s="23"/>
      <c r="D6" s="23"/>
      <c r="E6" s="21">
        <f>E5</f>
        <v>3199.6</v>
      </c>
      <c r="F6" s="18" t="s">
        <v>10</v>
      </c>
      <c r="G6" s="18"/>
      <c r="H6" s="21">
        <f>H5</f>
        <v>86.84628571428571</v>
      </c>
      <c r="I6" s="21">
        <f>I5</f>
        <v>347.38514285714285</v>
      </c>
      <c r="J6" s="18" t="s">
        <v>10</v>
      </c>
      <c r="K6" s="21">
        <f>K5</f>
        <v>666520.9258971428</v>
      </c>
      <c r="M6" s="5"/>
    </row>
    <row r="7" spans="1:13" ht="21" customHeight="1">
      <c r="A7" s="24"/>
      <c r="B7" s="24"/>
      <c r="C7" s="24"/>
      <c r="D7" s="24"/>
      <c r="E7" s="25"/>
      <c r="F7" s="26"/>
      <c r="G7" s="26"/>
      <c r="H7" s="27"/>
      <c r="I7" s="27"/>
      <c r="J7" s="26"/>
      <c r="K7" s="25"/>
      <c r="M7" s="5"/>
    </row>
    <row r="8" spans="1:13" ht="99.75" customHeight="1">
      <c r="A8" s="17" t="s">
        <v>0</v>
      </c>
      <c r="B8" s="17" t="s">
        <v>4</v>
      </c>
      <c r="C8" s="17" t="s">
        <v>1</v>
      </c>
      <c r="D8" s="17" t="str">
        <f>D4</f>
        <v>Тепловая нагрузка, ккал/час</v>
      </c>
      <c r="E8" s="17" t="str">
        <f>E4</f>
        <v>Площадь квартир кв.м.</v>
      </c>
      <c r="F8" s="17" t="s">
        <v>15</v>
      </c>
      <c r="G8" s="17"/>
      <c r="H8" s="17" t="s">
        <v>5</v>
      </c>
      <c r="I8" s="17" t="s">
        <v>11</v>
      </c>
      <c r="J8" s="17" t="s">
        <v>7</v>
      </c>
      <c r="K8" s="17" t="s">
        <v>12</v>
      </c>
      <c r="M8" s="5"/>
    </row>
    <row r="9" spans="1:13" ht="53.25" customHeight="1">
      <c r="A9" s="18" t="s">
        <v>9</v>
      </c>
      <c r="B9" s="19" t="str">
        <f>B5</f>
        <v>ул.Тельмана, д.5</v>
      </c>
      <c r="C9" s="19" t="str">
        <f>C5</f>
        <v>Котельная Заволжье-4</v>
      </c>
      <c r="D9" s="20">
        <f>D5</f>
        <v>260700</v>
      </c>
      <c r="E9" s="21">
        <f>E5</f>
        <v>3199.6</v>
      </c>
      <c r="F9" s="22">
        <v>0.19</v>
      </c>
      <c r="G9" s="22"/>
      <c r="H9" s="21">
        <f>E9*F9/7</f>
        <v>86.84628571428571</v>
      </c>
      <c r="I9" s="21">
        <f>E9*F9/7*3</f>
        <v>260.5388571428571</v>
      </c>
      <c r="J9" s="21">
        <v>1981.81</v>
      </c>
      <c r="K9" s="21">
        <f>I9*J9</f>
        <v>516338.5124742857</v>
      </c>
      <c r="M9" s="5"/>
    </row>
    <row r="10" spans="1:13" ht="27.75" customHeight="1">
      <c r="A10" s="23"/>
      <c r="B10" s="23" t="s">
        <v>2</v>
      </c>
      <c r="C10" s="23"/>
      <c r="D10" s="23"/>
      <c r="E10" s="21">
        <f>E9</f>
        <v>3199.6</v>
      </c>
      <c r="F10" s="18" t="s">
        <v>10</v>
      </c>
      <c r="G10" s="18"/>
      <c r="H10" s="21">
        <f>H9</f>
        <v>86.84628571428571</v>
      </c>
      <c r="I10" s="21">
        <f>I9</f>
        <v>260.5388571428571</v>
      </c>
      <c r="J10" s="18" t="s">
        <v>10</v>
      </c>
      <c r="K10" s="21">
        <f>K9</f>
        <v>516338.5124742857</v>
      </c>
      <c r="M10" s="5"/>
    </row>
    <row r="11" spans="1:13" ht="21" customHeight="1">
      <c r="A11" s="24"/>
      <c r="B11" s="24"/>
      <c r="C11" s="24"/>
      <c r="D11" s="24"/>
      <c r="E11" s="25"/>
      <c r="F11" s="26"/>
      <c r="G11" s="26"/>
      <c r="H11" s="25"/>
      <c r="I11" s="25"/>
      <c r="J11" s="26"/>
      <c r="K11" s="25"/>
      <c r="M11" s="5"/>
    </row>
    <row r="12" spans="1:13" ht="24" customHeight="1">
      <c r="A12" s="33" t="s">
        <v>16</v>
      </c>
      <c r="B12" s="34"/>
      <c r="C12" s="34"/>
      <c r="D12" s="35"/>
      <c r="E12" s="21">
        <f>E10</f>
        <v>3199.6</v>
      </c>
      <c r="F12" s="28">
        <f>F5</f>
        <v>0.19</v>
      </c>
      <c r="G12" s="28"/>
      <c r="H12" s="21">
        <f>H5</f>
        <v>86.84628571428571</v>
      </c>
      <c r="I12" s="21">
        <f>I6+I10</f>
        <v>607.924</v>
      </c>
      <c r="J12" s="18" t="s">
        <v>10</v>
      </c>
      <c r="K12" s="21">
        <f>K6+K10</f>
        <v>1182859.4383714285</v>
      </c>
      <c r="M12" s="5"/>
    </row>
    <row r="13" spans="1:13" ht="21" customHeight="1">
      <c r="A13" s="6"/>
      <c r="B13" s="6"/>
      <c r="C13" s="6"/>
      <c r="D13" s="6"/>
      <c r="E13" s="7"/>
      <c r="F13" s="8"/>
      <c r="G13" s="8"/>
      <c r="H13" s="8"/>
      <c r="I13" s="8"/>
      <c r="J13" s="9"/>
      <c r="K13" s="8"/>
      <c r="L13" s="7"/>
      <c r="M13" s="5"/>
    </row>
    <row r="14" spans="1:12" ht="2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4" ht="21">
      <c r="A15" s="10"/>
      <c r="B15" s="4"/>
      <c r="C15" s="10"/>
      <c r="D15" s="10"/>
      <c r="E15" s="10"/>
      <c r="F15" s="10"/>
      <c r="G15" s="10"/>
      <c r="H15" s="10"/>
      <c r="I15" s="10"/>
      <c r="J15" s="10"/>
      <c r="K15" s="11"/>
      <c r="L15" s="3"/>
      <c r="N15" s="12"/>
    </row>
    <row r="16" spans="1:14" ht="21">
      <c r="A16" s="10"/>
      <c r="B16" s="4"/>
      <c r="C16" s="10"/>
      <c r="D16" s="10"/>
      <c r="E16" s="10"/>
      <c r="F16" s="10"/>
      <c r="G16" s="10"/>
      <c r="H16" s="10"/>
      <c r="I16" s="10"/>
      <c r="J16" s="10"/>
      <c r="K16" s="11"/>
      <c r="L16" s="3"/>
      <c r="N16" s="12"/>
    </row>
    <row r="17" spans="1:13" ht="30">
      <c r="A17" s="30" t="s">
        <v>19</v>
      </c>
      <c r="I17" s="30" t="s">
        <v>20</v>
      </c>
      <c r="L17" s="3"/>
      <c r="M17" s="13"/>
    </row>
    <row r="18" spans="1:14" ht="30">
      <c r="A18" s="30"/>
      <c r="I18" s="30"/>
      <c r="K18" s="10"/>
      <c r="N18" s="10"/>
    </row>
    <row r="19" spans="1:11" ht="30">
      <c r="A19" s="30"/>
      <c r="I19" s="30"/>
      <c r="K19" s="10"/>
    </row>
    <row r="20" spans="1:11" ht="30">
      <c r="A20" s="30" t="s">
        <v>24</v>
      </c>
      <c r="I20" s="31" t="s">
        <v>22</v>
      </c>
      <c r="K20" s="10"/>
    </row>
    <row r="21" spans="1:13" ht="21">
      <c r="A21" s="10" t="s">
        <v>21</v>
      </c>
      <c r="I21" s="6" t="s">
        <v>21</v>
      </c>
      <c r="M21" s="14"/>
    </row>
    <row r="22" spans="1:11" ht="21">
      <c r="A22" s="10"/>
      <c r="F22" s="14"/>
      <c r="G22" s="14"/>
      <c r="H22" s="14"/>
      <c r="I22" s="14"/>
      <c r="J22" s="15"/>
      <c r="K22" s="10"/>
    </row>
    <row r="23" ht="21">
      <c r="A23" s="10"/>
    </row>
    <row r="25" ht="21">
      <c r="A25" s="10"/>
    </row>
    <row r="31" ht="22.5">
      <c r="A31" s="29" t="s">
        <v>25</v>
      </c>
    </row>
  </sheetData>
  <sheetProtection/>
  <mergeCells count="2">
    <mergeCell ref="A1:K1"/>
    <mergeCell ref="A12:D12"/>
  </mergeCells>
  <printOptions/>
  <pageMargins left="0.54" right="0.6" top="0.47" bottom="0.55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user</cp:lastModifiedBy>
  <cp:lastPrinted>2016-01-21T07:16:13Z</cp:lastPrinted>
  <dcterms:created xsi:type="dcterms:W3CDTF">2004-11-06T05:14:19Z</dcterms:created>
  <dcterms:modified xsi:type="dcterms:W3CDTF">2016-01-21T07:16:17Z</dcterms:modified>
  <cp:category/>
  <cp:version/>
  <cp:contentType/>
  <cp:contentStatus/>
</cp:coreProperties>
</file>