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2" windowHeight="4752" tabRatio="0" activeTab="0"/>
  </bookViews>
  <sheets>
    <sheet name="Sheet1" sheetId="1" r:id="rId1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<sst xmlns="http://schemas.openxmlformats.org/spreadsheetml/2006/main" count="46" uniqueCount="34">
  <si>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</si>
  <si>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</si>
  <si>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</si>
  <si>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</si>
  <si>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</si>
  <si>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</si>
  <si>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Гкал в месяц</t>
  </si>
  <si>
    <t>---</t>
  </si>
  <si>
    <t>Горячее водоснабжение</t>
  </si>
  <si>
    <t>Кол-во человек</t>
  </si>
  <si>
    <t>Норматив потребления Гкалл / на 1 человека в месяц</t>
  </si>
  <si>
    <t>Гкал в  месяц</t>
  </si>
  <si>
    <t>Тариф с учетом НДС руб./Гкал</t>
  </si>
  <si>
    <t>Итого по договору:</t>
  </si>
  <si>
    <t>"Теплоснабжающая организация":</t>
  </si>
  <si>
    <t>"Потребитель":</t>
  </si>
  <si>
    <t>М.П.</t>
  </si>
  <si>
    <t>Тариф с учетом НДС руб./куб.м</t>
  </si>
  <si>
    <t>исп. И.А.Гришина, тел. 32-83-01</t>
  </si>
  <si>
    <t>___________________ / С.Н.Тарасов /</t>
  </si>
  <si>
    <t>Итого :</t>
  </si>
  <si>
    <t>Площадь ОДН кв.м.</t>
  </si>
  <si>
    <t>Норматив потребления Гкалл / на куб.м.</t>
  </si>
  <si>
    <t>Норматив потребления на ОДН  куб.м. / на кв.м. в месяц</t>
  </si>
  <si>
    <t>ОДН куб.м. в месяц</t>
  </si>
  <si>
    <t>ОДН Гкал в месяц</t>
  </si>
  <si>
    <t xml:space="preserve">Приложение №1 к договору теплоснабжения № 758 от 04.10.2018г. </t>
  </si>
  <si>
    <t>ул..Средний Венец, д.23А</t>
  </si>
  <si>
    <t>Котельная 11 квартал</t>
  </si>
  <si>
    <t>Сумма  октября 2018г.по сентябрь руб/куб.м.</t>
  </si>
  <si>
    <t>Сумма  с октября 2018г.по сентябрь 2019г.  руб/Гкал</t>
  </si>
  <si>
    <t>Сумма  с октября 2018г. по сентябрь 2019г., руб.</t>
  </si>
  <si>
    <t>ИТОГО горячее водоснабжение за 12 мес.:</t>
  </si>
  <si>
    <t>_________________ / И.Е.Гуров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</si>
</sst>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</numFmts>
  <fonts count="24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0" xfId="0" applyFont="1" applyBorder="1" applyAlignment="1">
      <alignment horizontal="right"/>
    </xf>
    <xf numFmtId="4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16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12" xfId="0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4" fontId="19" fillId="0" borderId="0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 quotePrefix="1">
      <alignment horizontal="center" vertical="center"/>
    </xf>
    <xf numFmtId="4" fontId="2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0" zoomScaleNormal="75" zoomScaleSheetLayoutView="70" zoomScalePageLayoutView="0" workbookViewId="0" topLeftCell="A1">
      <selection activeCell="E26" sqref="E26"/>
    </sheetView>
  </sheetViews>
  <sheetFormatPr defaultColWidth="10.5" defaultRowHeight="11.25" outlineLevelCol="1"/>
  <cols>
    <col min="1" max="1" width="11.66015625" style="1" customWidth="1"/>
    <col min="2" max="2" width="32.83203125" style="1" customWidth="1"/>
    <col min="3" max="3" width="38.66015625" style="1" customWidth="1"/>
    <col min="4" max="4" width="16.5" style="1" customWidth="1"/>
    <col min="5" max="5" width="21.33203125" style="1" customWidth="1"/>
    <col min="6" max="6" width="19.33203125" style="1" customWidth="1"/>
    <col min="7" max="7" width="13.66015625" style="1" hidden="1" customWidth="1" outlineLevel="1"/>
    <col min="8" max="8" width="17.16015625" style="1" customWidth="1" outlineLevel="1"/>
    <col min="9" max="9" width="18" style="1" customWidth="1"/>
    <col min="10" max="10" width="17.83203125" style="1" customWidth="1"/>
    <col min="11" max="11" width="19" style="1" customWidth="1"/>
    <col min="12" max="12" width="16.66015625" style="1" customWidth="1"/>
    <col min="13" max="13" width="24" style="1" customWidth="1"/>
    <col min="14" max="14" width="25.66015625" style="1" customWidth="1"/>
    <col min="15" max="15" width="24.66015625" style="1" customWidth="1"/>
    <col min="16" max="16384" width="10.5" style="1" customWidth="1"/>
  </cols>
  <sheetData>
    <row r="1" spans="1:15" ht="28.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ht="7.5" customHeight="1"/>
    <row r="3" ht="15.75">
      <c r="K3" s="3" t="s">
        <v>0</v>
      </c>
    </row>
    <row r="4" spans="1:11" ht="90" customHeight="1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39"/>
      <c r="G4" s="42" t="s">
        <v>6</v>
      </c>
      <c r="H4" s="39"/>
      <c r="I4" s="39"/>
      <c r="J4" s="39"/>
      <c r="K4" s="39"/>
    </row>
    <row r="5" spans="1:11" s="10" customFormat="1" ht="15" customHeight="1">
      <c r="A5" s="6">
        <v>1</v>
      </c>
      <c r="B5" s="7" t="s">
        <v>27</v>
      </c>
      <c r="C5" s="37" t="s">
        <v>28</v>
      </c>
      <c r="D5" s="8">
        <v>545750</v>
      </c>
      <c r="E5" s="9">
        <v>7338.12</v>
      </c>
      <c r="F5" s="45"/>
      <c r="G5" s="43">
        <f>E5*F5/7</f>
        <v>0</v>
      </c>
      <c r="H5" s="47"/>
      <c r="I5" s="40"/>
      <c r="J5" s="40"/>
      <c r="K5" s="41"/>
    </row>
    <row r="6" spans="1:11" ht="15.75" customHeight="1">
      <c r="A6" s="12"/>
      <c r="B6" s="36" t="s">
        <v>20</v>
      </c>
      <c r="C6" s="13"/>
      <c r="D6" s="14">
        <f>SUM(D5:D5)</f>
        <v>545750</v>
      </c>
      <c r="E6" s="15">
        <f>SUM(E5:E5)</f>
        <v>7338.12</v>
      </c>
      <c r="F6" s="46"/>
      <c r="G6" s="44" t="s">
        <v>7</v>
      </c>
      <c r="H6" s="46"/>
      <c r="I6" s="20"/>
      <c r="J6" s="20"/>
      <c r="K6" s="20"/>
    </row>
    <row r="7" ht="12.75" customHeight="1"/>
    <row r="8" ht="12.75" customHeight="1"/>
    <row r="9" ht="17.25" customHeight="1">
      <c r="O9" s="3" t="s">
        <v>8</v>
      </c>
    </row>
    <row r="10" spans="1:15" ht="67.5" customHeight="1" hidden="1">
      <c r="A10" s="4" t="s">
        <v>1</v>
      </c>
      <c r="B10" s="4" t="s">
        <v>2</v>
      </c>
      <c r="C10" s="5" t="s">
        <v>3</v>
      </c>
      <c r="D10" s="4" t="s">
        <v>9</v>
      </c>
      <c r="E10" s="4" t="s">
        <v>10</v>
      </c>
      <c r="F10" s="4" t="s">
        <v>11</v>
      </c>
      <c r="G10" s="4"/>
      <c r="H10" s="39"/>
      <c r="M10" s="31"/>
      <c r="N10" s="31"/>
      <c r="O10" s="31"/>
    </row>
    <row r="11" spans="1:15" ht="97.5" customHeight="1">
      <c r="A11" s="4" t="s">
        <v>1</v>
      </c>
      <c r="B11" s="4" t="s">
        <v>2</v>
      </c>
      <c r="C11" s="5" t="s">
        <v>3</v>
      </c>
      <c r="D11" s="4" t="s">
        <v>9</v>
      </c>
      <c r="E11" s="53" t="s">
        <v>21</v>
      </c>
      <c r="F11" s="4" t="s">
        <v>22</v>
      </c>
      <c r="H11" s="4" t="s">
        <v>23</v>
      </c>
      <c r="I11" s="4" t="s">
        <v>24</v>
      </c>
      <c r="J11" s="4" t="s">
        <v>25</v>
      </c>
      <c r="K11" s="4" t="s">
        <v>17</v>
      </c>
      <c r="L11" s="4" t="s">
        <v>12</v>
      </c>
      <c r="M11" s="4" t="s">
        <v>29</v>
      </c>
      <c r="N11" s="4" t="s">
        <v>30</v>
      </c>
      <c r="O11" s="4" t="s">
        <v>31</v>
      </c>
    </row>
    <row r="12" spans="1:15" s="10" customFormat="1" ht="22.5" customHeight="1">
      <c r="A12" s="6">
        <v>1</v>
      </c>
      <c r="B12" s="7" t="str">
        <f>B5</f>
        <v>ул..Средний Венец, д.23А</v>
      </c>
      <c r="C12" s="13" t="str">
        <f>C5</f>
        <v>Котельная 11 квартал</v>
      </c>
      <c r="D12" s="8">
        <v>289</v>
      </c>
      <c r="E12" s="11">
        <v>707</v>
      </c>
      <c r="F12" s="26">
        <v>0.067</v>
      </c>
      <c r="H12" s="51">
        <v>0.027</v>
      </c>
      <c r="I12" s="48">
        <f>H12*E12</f>
        <v>19.089</v>
      </c>
      <c r="J12" s="27">
        <f>I12*F12</f>
        <v>1.278963</v>
      </c>
      <c r="K12" s="32">
        <v>24.12</v>
      </c>
      <c r="L12" s="9">
        <v>2113.38</v>
      </c>
      <c r="M12" s="11">
        <f>I12*K12*12</f>
        <v>5525.1201599999995</v>
      </c>
      <c r="N12" s="11">
        <f>J12*L12*12</f>
        <v>32435.217899280004</v>
      </c>
      <c r="O12" s="11">
        <f>M12+N12</f>
        <v>37960.33805928</v>
      </c>
    </row>
    <row r="13" spans="1:15" s="10" customFormat="1" ht="24" customHeight="1">
      <c r="A13" s="6"/>
      <c r="B13" s="7"/>
      <c r="C13" s="37"/>
      <c r="D13" s="8"/>
      <c r="E13" s="11"/>
      <c r="F13" s="26"/>
      <c r="H13" s="51"/>
      <c r="I13" s="48"/>
      <c r="J13" s="27"/>
      <c r="K13" s="32"/>
      <c r="L13" s="9"/>
      <c r="M13" s="11"/>
      <c r="N13" s="11"/>
      <c r="O13" s="11"/>
    </row>
    <row r="14" spans="1:15" s="30" customFormat="1" ht="18.75" customHeight="1">
      <c r="A14" s="6"/>
      <c r="B14" s="7"/>
      <c r="C14" s="37"/>
      <c r="D14" s="8"/>
      <c r="E14" s="16" t="s">
        <v>7</v>
      </c>
      <c r="F14" s="16" t="s">
        <v>7</v>
      </c>
      <c r="H14" s="29"/>
      <c r="I14" s="49">
        <f>SUM(I12:I13)</f>
        <v>19.089</v>
      </c>
      <c r="J14" s="24">
        <f>SUM(J12:J13)</f>
        <v>1.278963</v>
      </c>
      <c r="K14" s="28" t="s">
        <v>7</v>
      </c>
      <c r="L14" s="16" t="s">
        <v>7</v>
      </c>
      <c r="M14" s="24">
        <f>SUM(M12:M13)</f>
        <v>5525.1201599999995</v>
      </c>
      <c r="N14" s="24">
        <f>SUM(N12:N13)</f>
        <v>32435.217899280004</v>
      </c>
      <c r="O14" s="24">
        <f>SUM(O12:O13)</f>
        <v>37960.33805928</v>
      </c>
    </row>
    <row r="15" spans="3:15" s="17" customFormat="1" ht="18" customHeight="1">
      <c r="C15" s="36"/>
      <c r="D15" s="38">
        <f>SUM(D12:D14)</f>
        <v>289</v>
      </c>
      <c r="E15" s="19"/>
      <c r="F15" s="19"/>
      <c r="H15" s="52"/>
      <c r="I15" s="19"/>
      <c r="J15" s="20"/>
      <c r="K15" s="33"/>
      <c r="L15" s="19"/>
      <c r="M15" s="19"/>
      <c r="N15" s="20"/>
      <c r="O15" s="20"/>
    </row>
    <row r="16" spans="1:15" s="25" customFormat="1" ht="15">
      <c r="A16" s="56" t="s">
        <v>32</v>
      </c>
      <c r="B16" s="57"/>
      <c r="C16" s="58"/>
      <c r="D16" s="14"/>
      <c r="E16" s="22" t="str">
        <f>E14</f>
        <v>---</v>
      </c>
      <c r="F16" s="23" t="str">
        <f>F14</f>
        <v>---</v>
      </c>
      <c r="H16" s="15"/>
      <c r="I16" s="50"/>
      <c r="J16" s="24"/>
      <c r="K16" s="23" t="str">
        <f>K14</f>
        <v>---</v>
      </c>
      <c r="L16" s="23" t="str">
        <f>L14</f>
        <v>---</v>
      </c>
      <c r="M16" s="23"/>
      <c r="N16" s="15"/>
      <c r="O16" s="15">
        <f>O14</f>
        <v>37960.33805928</v>
      </c>
    </row>
    <row r="17" ht="11.25" customHeight="1">
      <c r="H17" s="59"/>
    </row>
    <row r="18" spans="1:15" s="60" customFormat="1" ht="23.25" customHeight="1">
      <c r="A18" s="62"/>
      <c r="B18" s="62"/>
      <c r="C18" s="61"/>
      <c r="D18" s="63"/>
      <c r="E18" s="19"/>
      <c r="F18" s="19"/>
      <c r="G18" s="62"/>
      <c r="H18" s="62"/>
      <c r="I18" s="64"/>
      <c r="J18" s="64"/>
      <c r="K18" s="65"/>
      <c r="L18" s="19"/>
      <c r="M18" s="64"/>
      <c r="N18" s="64"/>
      <c r="O18" s="64"/>
    </row>
    <row r="19" spans="1:15" s="60" customFormat="1" ht="11.25" customHeight="1">
      <c r="A19" s="17"/>
      <c r="B19" s="17"/>
      <c r="C19" s="17"/>
      <c r="D19" s="18"/>
      <c r="E19" s="19"/>
      <c r="F19" s="19"/>
      <c r="G19" s="17"/>
      <c r="H19" s="17"/>
      <c r="I19" s="19"/>
      <c r="J19" s="20"/>
      <c r="K19" s="21"/>
      <c r="L19" s="19"/>
      <c r="M19" s="19"/>
      <c r="N19" s="20"/>
      <c r="O19" s="20"/>
    </row>
    <row r="20" spans="1:15" s="60" customFormat="1" ht="20.25" customHeight="1">
      <c r="A20" s="66"/>
      <c r="B20" s="66"/>
      <c r="C20" s="66"/>
      <c r="D20" s="67"/>
      <c r="E20" s="68"/>
      <c r="F20" s="69"/>
      <c r="G20" s="20"/>
      <c r="H20" s="20"/>
      <c r="I20" s="68"/>
      <c r="J20" s="64"/>
      <c r="K20" s="69"/>
      <c r="L20" s="69"/>
      <c r="M20" s="69"/>
      <c r="N20" s="20"/>
      <c r="O20" s="20"/>
    </row>
    <row r="21" spans="1:15" s="60" customFormat="1" ht="24" customHeight="1">
      <c r="A21" s="70"/>
      <c r="B21" s="70"/>
      <c r="C21" s="70"/>
      <c r="M21" s="34"/>
      <c r="N21" s="34"/>
      <c r="O21" s="34"/>
    </row>
    <row r="22" ht="11.25" customHeight="1"/>
    <row r="23" spans="12:15" ht="18">
      <c r="L23" s="35" t="s">
        <v>13</v>
      </c>
      <c r="M23" s="55">
        <f>O16</f>
        <v>37960.33805928</v>
      </c>
      <c r="N23" s="55"/>
      <c r="O23" s="34"/>
    </row>
    <row r="25" spans="1:12" s="2" customFormat="1" ht="17.25">
      <c r="A25" s="71" t="s">
        <v>14</v>
      </c>
      <c r="B25" s="71"/>
      <c r="C25" s="71"/>
      <c r="D25" s="71"/>
      <c r="E25" s="71"/>
      <c r="F25" s="71"/>
      <c r="G25" s="71"/>
      <c r="H25" s="71"/>
      <c r="I25" s="71"/>
      <c r="J25" s="71" t="s">
        <v>15</v>
      </c>
      <c r="K25" s="71"/>
      <c r="L25" s="71"/>
    </row>
    <row r="26" spans="1:12" s="2" customFormat="1" ht="17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8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8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s="2" customFormat="1" ht="17.25">
      <c r="A29" s="71" t="s">
        <v>19</v>
      </c>
      <c r="B29" s="71"/>
      <c r="C29" s="71"/>
      <c r="D29" s="71"/>
      <c r="E29" s="71"/>
      <c r="F29" s="71"/>
      <c r="G29" s="71"/>
      <c r="H29" s="71"/>
      <c r="I29" s="71"/>
      <c r="J29" s="71" t="s">
        <v>33</v>
      </c>
      <c r="K29" s="71"/>
      <c r="L29" s="71"/>
    </row>
    <row r="30" spans="1:12" s="2" customFormat="1" ht="17.25">
      <c r="A30" s="71" t="s">
        <v>16</v>
      </c>
      <c r="B30" s="71"/>
      <c r="C30" s="71"/>
      <c r="D30" s="71"/>
      <c r="E30" s="71"/>
      <c r="F30" s="71"/>
      <c r="G30" s="71"/>
      <c r="H30" s="71"/>
      <c r="I30" s="71"/>
      <c r="J30" s="71" t="s">
        <v>16</v>
      </c>
      <c r="K30" s="71"/>
      <c r="L30" s="71"/>
    </row>
    <row r="31" spans="1:12" ht="18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3" ht="15">
      <c r="A33" s="1" t="s">
        <v>18</v>
      </c>
    </row>
  </sheetData>
  <sheetProtection/>
  <mergeCells count="5">
    <mergeCell ref="A1:O1"/>
    <mergeCell ref="M23:N23"/>
    <mergeCell ref="A16:C16"/>
    <mergeCell ref="A20:C20"/>
    <mergeCell ref="A21:C21"/>
  </mergeCells>
  <printOptions/>
  <pageMargins left="0.42" right="0.17" top="0.19" bottom="0.16" header="0.17" footer="0.1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2018-06-19T05:30:47Z</cp:lastPrinted>
  <dcterms:modified xsi:type="dcterms:W3CDTF">2018-10-08T08:00:36Z</dcterms:modified>
  <cp:category/>
  <cp:version/>
  <cp:contentType/>
  <cp:contentStatus/>
</cp:coreProperties>
</file>