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ОТЧЕТ по сметам за 12 мес - с отчетами Л.А\Новая папка\"/>
    </mc:Choice>
  </mc:AlternateContent>
  <bookViews>
    <workbookView xWindow="0" yWindow="0" windowWidth="10590" windowHeight="9675" activeTab="1"/>
  </bookViews>
  <sheets>
    <sheet name="Лист2" sheetId="1" r:id="rId1"/>
    <sheet name="Отчет" sheetId="2" r:id="rId2"/>
  </sheets>
  <calcPr calcId="162913" refMode="R1C1"/>
</workbook>
</file>

<file path=xl/calcChain.xml><?xml version="1.0" encoding="utf-8"?>
<calcChain xmlns="http://schemas.openxmlformats.org/spreadsheetml/2006/main">
  <c r="P76" i="2" l="1"/>
  <c r="M76" i="2"/>
  <c r="P75" i="2"/>
  <c r="P74" i="2"/>
  <c r="M63" i="2"/>
  <c r="E23" i="1"/>
  <c r="D23" i="1"/>
  <c r="F22" i="1"/>
  <c r="F21" i="1"/>
  <c r="F20" i="1"/>
  <c r="F19" i="1"/>
  <c r="F18" i="1"/>
  <c r="F17" i="1"/>
  <c r="F16" i="1"/>
  <c r="F15" i="1"/>
  <c r="F14" i="1"/>
  <c r="F13" i="1"/>
  <c r="F12" i="1"/>
  <c r="F23" i="1" s="1"/>
</calcChain>
</file>

<file path=xl/sharedStrings.xml><?xml version="1.0" encoding="utf-8"?>
<sst xmlns="http://schemas.openxmlformats.org/spreadsheetml/2006/main" count="214" uniqueCount="171">
  <si>
    <t>ОТЧЕТ О ВЫПОЛНЕННЫХ РАБОТАХ И ОКАЗАНИЕ УСЛУГАХ</t>
  </si>
  <si>
    <t>ПО ДОГОВОРУ УПРАВЛЕНИЯ МНОГОКВАРТИРНЫМ ДОМОМ</t>
  </si>
  <si>
    <t xml:space="preserve">                                   за период  с 01.01.2017г. по 31.10.2017г</t>
  </si>
  <si>
    <t>Управляющая организация: АНО "Центр ТСЖ"</t>
  </si>
  <si>
    <t>Адрес многоквартирного дома: ул. Пушкарева, д.44А</t>
  </si>
  <si>
    <t>I. РАБОТЫ И УСЛУГИ ПО СОДЕРЖАНИЮ И РЕМОНТУ ОБЩЕГО ИМУЩЕСТВА В МНОГОКВАРТИРНОМ ДОМЕ</t>
  </si>
  <si>
    <t>№ П/П</t>
  </si>
  <si>
    <t xml:space="preserve">Наименование работ в соответствии с перечнем работ и услуг, указанным в договоре управления МКД, заключенным с собственниками помещений </t>
  </si>
  <si>
    <t>Тариф</t>
  </si>
  <si>
    <t>Начислено с 01.01.2017г по01.12.2017г., руб</t>
  </si>
  <si>
    <t>Оплачено населением с 01.01.2017г по 01.12.2017г., руб</t>
  </si>
  <si>
    <t>Задолженность (+) или переплата работ и услуг содержанию и ремонту МКЖД</t>
  </si>
  <si>
    <t>Затраты по управлению многоквартирным домом</t>
  </si>
  <si>
    <t>Обслуживание приборов учета</t>
  </si>
  <si>
    <t>Технической обслуживание ППА и ДУ</t>
  </si>
  <si>
    <t>Измерение сопротивления изоляции электропроводки</t>
  </si>
  <si>
    <t>Сбор и вывоз ТБО</t>
  </si>
  <si>
    <t>Техническое обслуживание дома (Авар. - дисп. Служба, электрики, слесаря)</t>
  </si>
  <si>
    <t>Промывка системы ЦО</t>
  </si>
  <si>
    <t>Техническое обслуживание лифтового хозяйства</t>
  </si>
  <si>
    <t>Техническое освидетельствование лифтов</t>
  </si>
  <si>
    <t>Обслуживание домофона с трубкой (с квартиры)</t>
  </si>
  <si>
    <t>Обслуживание домофона без трубки  (с квартиры)</t>
  </si>
  <si>
    <t>ОТЧЁТ О ПРЕДОСТАВЛЕНИИ КОММУНАЛЬНЫХ УСЛУГ ПО ДОГОВОРУ УПРАВЛЕНИЯ МНОГОКВАРТИРНЫМ ДОМОМ № 44а  ПО УЛИЦЕ ПУШКАРЕВА В Г. УЛЬЯНОВСКЕ С 01.01.2017 ПО 31.12.2017 ГОДА</t>
  </si>
  <si>
    <t>№</t>
  </si>
  <si>
    <t>Наименование коммунальной услуги</t>
  </si>
  <si>
    <t>Ед. изм.</t>
  </si>
  <si>
    <t>Утвержденный тариф, руб.</t>
  </si>
  <si>
    <t>Предоставлено собственникам и прочим потребителям</t>
  </si>
  <si>
    <t>Оплачено собственниками и прочими потребителями, руб.</t>
  </si>
  <si>
    <t>Задолженность (-) или переплата (+) по оплате коммунальных услуг потребителями, руб.                       на 31.12.2017</t>
  </si>
  <si>
    <t>Недоночисленная сумма за ГВС, согласно приказа №06-207 от 24.10.2016г.</t>
  </si>
  <si>
    <t>п/п</t>
  </si>
  <si>
    <t>с 01.01.17по 30.06.17</t>
  </si>
  <si>
    <t>с 01.07.17 по 31.12.17</t>
  </si>
  <si>
    <t>Объем потребленного ресурса по жилому многоквартирному дому</t>
  </si>
  <si>
    <t>Стоимость коммунальной услуги ресурсоснабжающей организации, руб.</t>
  </si>
  <si>
    <t>ХВС</t>
  </si>
  <si>
    <r>
      <t>м</t>
    </r>
    <r>
      <rPr>
        <b/>
        <sz val="12"/>
        <rFont val="Tahoma"/>
        <family val="1"/>
        <charset val="204"/>
      </rPr>
      <t>³</t>
    </r>
  </si>
  <si>
    <t>Водоотведение</t>
  </si>
  <si>
    <t>ГВС</t>
  </si>
  <si>
    <t>м3</t>
  </si>
  <si>
    <t>Гкал</t>
  </si>
  <si>
    <t>Отопление</t>
  </si>
  <si>
    <t>Электроэнергия</t>
  </si>
  <si>
    <t>кВт/час</t>
  </si>
  <si>
    <t>д 2,54</t>
  </si>
  <si>
    <t>н 1,27</t>
  </si>
  <si>
    <t>Приложение к Договору</t>
  </si>
  <si>
    <t>управления жилым многоквартирным домом № 44-А по ул. Пушкарева</t>
  </si>
  <si>
    <t>в городе Ульяновске согласно Распоряжения от 17.04.2012 г. №31-од</t>
  </si>
  <si>
    <t>Министерства энергетики и жилищно-коммунального комплекса Ульяновской области</t>
  </si>
  <si>
    <t>Отчет руководителя управляющей компании  о выполненных работах и оказанных                                                                                                         услугах по договору управления многоквартирным домом за период с 01.01.2017 г. по  31.12.2017 г.</t>
  </si>
  <si>
    <t xml:space="preserve">Управляющая компания -  АНО "Центр ТСЖ" </t>
  </si>
  <si>
    <t>адрес многоквартирного дома - ул.Пушкарева, 44-А</t>
  </si>
  <si>
    <t>№ п/п</t>
  </si>
  <si>
    <t xml:space="preserve"> Виды работ  </t>
  </si>
  <si>
    <t>Текущий ремонт</t>
  </si>
  <si>
    <t>Проводимые документы</t>
  </si>
  <si>
    <t>Сумма, руб.</t>
  </si>
  <si>
    <t>Исполнитель</t>
  </si>
  <si>
    <t>Январь 2017 г.</t>
  </si>
  <si>
    <t>1.</t>
  </si>
  <si>
    <t>Оплата услуг "Ростелеком" на вахте (тел.67-66-74)</t>
  </si>
  <si>
    <t>Протокол от 17.01.17г, чек от 15.01.17г.</t>
  </si>
  <si>
    <t>Правление ТСЖ</t>
  </si>
  <si>
    <t>2.</t>
  </si>
  <si>
    <t xml:space="preserve">Замена аварийных стояков ГВС, ХВС в кв. №65,70 </t>
  </si>
  <si>
    <t>Товарные чеки от 20.01.17; акт</t>
  </si>
  <si>
    <t>ООО "СКВ"</t>
  </si>
  <si>
    <t>3.</t>
  </si>
  <si>
    <t>Вывоз крупногабаритного мусора с придомовой территории</t>
  </si>
  <si>
    <t>Акт № 10 от 20.01.17 г.</t>
  </si>
  <si>
    <t>Февраль 2017 г.</t>
  </si>
  <si>
    <t>4.</t>
  </si>
  <si>
    <t>Акт № 30 от 08.02.17 г.</t>
  </si>
  <si>
    <t>5.</t>
  </si>
  <si>
    <t>Протокол от 15.02.17г, чек от 31.01.17г.</t>
  </si>
  <si>
    <t>6.</t>
  </si>
  <si>
    <t>Установка счетчиков в сан.узле вахты</t>
  </si>
  <si>
    <t>Товарный чек от 15.02.17 г; заявление председателя</t>
  </si>
  <si>
    <t>7.</t>
  </si>
  <si>
    <t>Механизированная уборка придомовой территории</t>
  </si>
  <si>
    <t>Акт от 17.02.17 г.</t>
  </si>
  <si>
    <t>Март 2017 г.</t>
  </si>
  <si>
    <t>8.</t>
  </si>
  <si>
    <t>Протокол от 16.03.17г, чек от 28.02.17г.</t>
  </si>
  <si>
    <t>9.</t>
  </si>
  <si>
    <t>Сбор и вывоз КГМ с пожарного выхода дома</t>
  </si>
  <si>
    <t>Акт № 53 от 16.03.17 г.</t>
  </si>
  <si>
    <t>10.</t>
  </si>
  <si>
    <t>Вывод воды для уборщицы с установкой счетчика</t>
  </si>
  <si>
    <t>Два товарных чека и акт от 24.03.17 г.</t>
  </si>
  <si>
    <t>11.</t>
  </si>
  <si>
    <t>Замена замка в помещение дворника</t>
  </si>
  <si>
    <t>Товарный чек от 29.03.17; акт, письмо</t>
  </si>
  <si>
    <t>12.</t>
  </si>
  <si>
    <t>Закупка инвентаря для уборщицы лестничных площадок</t>
  </si>
  <si>
    <t>Товарный чек от 26.03.17; протокол от 28.03.17 г.</t>
  </si>
  <si>
    <t>Апрель 2017 г.</t>
  </si>
  <si>
    <t>13.</t>
  </si>
  <si>
    <t>Замена аварийного участка трубы ХВС</t>
  </si>
  <si>
    <t>Товарный чек и акт от 13.04.17 г.</t>
  </si>
  <si>
    <t>14.</t>
  </si>
  <si>
    <t>Оплата услуг "Ростелеком" на вахте (тел.67-66-74); закупка 2-х ключей от домофона для вахтеров</t>
  </si>
  <si>
    <t>Протокол от 17.04.17г; чеки от 13,17/04.17 г.</t>
  </si>
  <si>
    <t>Закупка мешков для мусора</t>
  </si>
  <si>
    <t>Протокол, товарный чек от 27.04.17 г.</t>
  </si>
  <si>
    <t>Закупка материала (краска ВДАК, кисти, коллер, жидкое стекло), для покраски б/камня</t>
  </si>
  <si>
    <t xml:space="preserve">Товарная накладная №ЦБ-7441 от 13.04.17; акт </t>
  </si>
  <si>
    <t>Разовое вознаграждение дворнику за уборку сан.зоны</t>
  </si>
  <si>
    <t>Протокол от 26.04.17г; договор, акт</t>
  </si>
  <si>
    <t>Май 2017 г.</t>
  </si>
  <si>
    <t>Оплата услуг "Ростелеком" на вахте (тел.67-66-74); закупка совка, секатора, веника</t>
  </si>
  <si>
    <t>Протокол от 17.05.17г; чеки от 05,06,17/05.17 г.</t>
  </si>
  <si>
    <t>Закупка швабры и щетки для уборщицы</t>
  </si>
  <si>
    <t>Товарные чеки от 28.04.17г; от 12.05.17 г.</t>
  </si>
  <si>
    <t>Герметизация боковой стенки до парапета материалом "Унифлекс" -3 м2</t>
  </si>
  <si>
    <t>Акт выполненных работ № 98 от 24.05.17 г.</t>
  </si>
  <si>
    <t>Июнь 2017 г.</t>
  </si>
  <si>
    <t>Ремонт кровли над машинным отделением</t>
  </si>
  <si>
    <t>Протокол от 27.06.17г; договор, акт</t>
  </si>
  <si>
    <t>ООО "Альфостройгарант"</t>
  </si>
  <si>
    <t>Механизированный покос придомовой территории</t>
  </si>
  <si>
    <t>Акт №143 от 27.06.17 г.</t>
  </si>
  <si>
    <t>Август 2017 г.</t>
  </si>
  <si>
    <t>Проклейка плит парапета, обработка резинобитумной мастикой примыкания, трещин</t>
  </si>
  <si>
    <t>Товарные чеки от08,09/08.17г; акт</t>
  </si>
  <si>
    <t>Замена аварийных стояков ГВС, ХВС в кв.№3,7</t>
  </si>
  <si>
    <t>Товарный чек №1259 и 1260 от 18.08.17г; акт</t>
  </si>
  <si>
    <t>Акт №203 от 22.08.17 г.</t>
  </si>
  <si>
    <t xml:space="preserve">Оплата услуг "Ростелеком" на вахте (тел.67-66-74);  </t>
  </si>
  <si>
    <t>Протокол от 26.08.17г;  чек</t>
  </si>
  <si>
    <t>Сентябрь 2017 г.</t>
  </si>
  <si>
    <t>Герметизацию межпанельных швов в р-не № 48,52,82,87</t>
  </si>
  <si>
    <t>Договор  от 01.09.17г; акт от 21.09.17г.</t>
  </si>
  <si>
    <t>Замена аварийного участка канализации в кв.№ 44</t>
  </si>
  <si>
    <t>Товарно-кассовый чек от 30.08.17г.; акт</t>
  </si>
  <si>
    <t>Закупка и установка замка на дверь выхода на кровлю</t>
  </si>
  <si>
    <t>Товарный чек № 1 от 27.09.17г; акт</t>
  </si>
  <si>
    <t>Замена вышедшего из строя вентиля (клапан) на стояке ХВС на 1-ом этаже</t>
  </si>
  <si>
    <t>Товарный чек №27898 от 29.09.17; акт</t>
  </si>
  <si>
    <t>Октябрь 2017 г.</t>
  </si>
  <si>
    <t xml:space="preserve">Закупка и установка замка  на дверь мусорокамеры </t>
  </si>
  <si>
    <t>Товарный чек  от 04.10.17г; акт</t>
  </si>
  <si>
    <t>Закупка технической соли, для посыпки тротуаров в гололед</t>
  </si>
  <si>
    <t>Товарный чек №134 от 29.09.17г; акт</t>
  </si>
  <si>
    <t>Обязательное страхование лифтов</t>
  </si>
  <si>
    <t>Договор от 16.02.17; акт, перечень</t>
  </si>
  <si>
    <t>ПАО СК "Росгострах"</t>
  </si>
  <si>
    <t>Ноябрь 2017 г.</t>
  </si>
  <si>
    <t>Протокол от 16.11.17г;  чек</t>
  </si>
  <si>
    <t>Установка пружин на двери запасного выхода 16-го этажа</t>
  </si>
  <si>
    <t>Акт от 10.11.17 г.</t>
  </si>
  <si>
    <t>Декабрь 2017 г.</t>
  </si>
  <si>
    <t xml:space="preserve">Оплата услуг "Ростелеком" на вахте (тел.67-66-74), закупка бумаги для ксерокопии  </t>
  </si>
  <si>
    <t>Протокол от15.12.17г;  чек</t>
  </si>
  <si>
    <t>Закупка э/материала, для установка в МОП</t>
  </si>
  <si>
    <t>Товарная накладная №1/00754 от 21.12.17г; заявление</t>
  </si>
  <si>
    <t>Реконструкция участка стояка ЦО в элеваторе</t>
  </si>
  <si>
    <t>Товарные чеки от 19.12.17г; акт</t>
  </si>
  <si>
    <t>ИТОГО:</t>
  </si>
  <si>
    <t>Передвижение денежных средств по ул. Пушкарева, 44-А   в  2017</t>
  </si>
  <si>
    <t>На   01.01.2018 г.</t>
  </si>
  <si>
    <t>Услуга</t>
  </si>
  <si>
    <t>Остаток, руб.  на 01.01.2017 г.</t>
  </si>
  <si>
    <t xml:space="preserve">Поступления, руб.  </t>
  </si>
  <si>
    <t xml:space="preserve">Расходы, руб.   </t>
  </si>
  <si>
    <t xml:space="preserve">Остаток, 01.01.18 г,  руб.  </t>
  </si>
  <si>
    <t>Поступление от "Провайдеров"</t>
  </si>
  <si>
    <t>Главный бухгалтер    АНО "Центр ТСЖ"                                  Н.В.Карпеева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</si>
</sst>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,##0.00&quot;р.&quot;"/>
  </numFmts>
  <fonts count="43" x14ac:knownFonts="1">
    <font>
      <sz val="10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name val="Cambria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10"/>
      <name val="Arial Cyr"/>
      <charset val="204"/>
    </font>
    <font>
      <sz val="10"/>
      <color indexed="10"/>
      <name val="Arial Cyr"/>
      <charset val="204"/>
    </font>
    <font>
      <b/>
      <sz val="12"/>
      <color indexed="10"/>
      <name val="Times New Roman"/>
      <family val="1"/>
      <charset val="204"/>
    </font>
    <font>
      <sz val="8"/>
      <name val="Arial"/>
      <family val="2"/>
      <charset val="204"/>
    </font>
    <font>
      <sz val="10"/>
      <color indexed="8"/>
      <name val="Arial"/>
    </font>
    <font>
      <sz val="10"/>
      <color indexed="8"/>
      <name val="Arial"/>
      <family val="2"/>
      <charset val="204"/>
    </font>
    <font>
      <sz val="8"/>
      <name val="Arial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Tahoma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8E4BC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18" fillId="0" borderId="0"/>
    <xf numFmtId="0" fontId="19" fillId="0" borderId="0"/>
  </cellStyleXfs>
  <cellXfs count="115">
    <xf numFmtId="0" fontId="0" fillId="0" borderId="0" xfId="0"/>
    <xf numFmtId="0" fontId="25" fillId="0" borderId="0" xfId="0" applyFont="1" applyAlignment="1">
      <alignment horizont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/>
    <xf numFmtId="0" fontId="20" fillId="0" borderId="0" xfId="0" applyFont="1" applyAlignment="1">
      <alignment vertical="center"/>
    </xf>
    <xf numFmtId="0" fontId="20" fillId="0" borderId="0" xfId="0" applyFont="1"/>
    <xf numFmtId="0" fontId="27" fillId="0" borderId="0" xfId="0" applyFont="1"/>
    <xf numFmtId="0" fontId="26" fillId="0" borderId="0" xfId="0" applyFont="1" applyAlignment="1">
      <alignment horizontal="center" wrapText="1"/>
    </xf>
    <xf numFmtId="0" fontId="26" fillId="0" borderId="0" xfId="0" applyFont="1"/>
    <xf numFmtId="0" fontId="25" fillId="0" borderId="10" xfId="0" applyFont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left" vertical="center" wrapText="1"/>
    </xf>
    <xf numFmtId="0" fontId="0" fillId="33" borderId="12" xfId="0" applyNumberFormat="1" applyFont="1" applyFill="1" applyBorder="1" applyAlignment="1" applyProtection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</xf>
    <xf numFmtId="0" fontId="25" fillId="0" borderId="10" xfId="0" applyFont="1" applyBorder="1" applyAlignment="1">
      <alignment horizontal="center" vertical="top"/>
    </xf>
    <xf numFmtId="0" fontId="28" fillId="0" borderId="10" xfId="42" applyFont="1" applyFill="1" applyBorder="1" applyAlignment="1">
      <alignment horizontal="left" wrapText="1"/>
    </xf>
    <xf numFmtId="168" fontId="28" fillId="33" borderId="10" xfId="42" applyNumberFormat="1" applyFont="1" applyFill="1" applyBorder="1" applyAlignment="1">
      <alignment horizontal="right" wrapText="1"/>
    </xf>
    <xf numFmtId="168" fontId="0" fillId="0" borderId="10" xfId="0" applyNumberFormat="1" applyFont="1" applyFill="1" applyBorder="1" applyAlignment="1" applyProtection="1"/>
    <xf numFmtId="0" fontId="28" fillId="0" borderId="10" xfId="44" applyFont="1" applyFill="1" applyBorder="1" applyAlignment="1">
      <alignment horizontal="left" wrapText="1"/>
    </xf>
    <xf numFmtId="0" fontId="25" fillId="0" borderId="12" xfId="0" applyFont="1" applyBorder="1" applyAlignment="1">
      <alignment horizontal="center" vertical="top"/>
    </xf>
    <xf numFmtId="0" fontId="25" fillId="0" borderId="10" xfId="0" applyFont="1" applyBorder="1" applyAlignment="1">
      <alignment horizontal="center"/>
    </xf>
    <xf numFmtId="0" fontId="28" fillId="34" borderId="10" xfId="42" applyFont="1" applyFill="1" applyBorder="1" applyAlignment="1">
      <alignment horizontal="left" wrapText="1"/>
    </xf>
    <xf numFmtId="168" fontId="0" fillId="0" borderId="0" xfId="0" applyNumberFormat="1"/>
    <xf numFmtId="0" fontId="29" fillId="34" borderId="0" xfId="45" applyFont="1" applyFill="1" applyAlignment="1">
      <alignment horizontal="center" wrapText="1"/>
    </xf>
    <xf numFmtId="0" fontId="30" fillId="34" borderId="0" xfId="45" applyFont="1" applyFill="1"/>
    <xf numFmtId="0" fontId="31" fillId="34" borderId="0" xfId="45" applyFont="1" applyFill="1" applyBorder="1"/>
    <xf numFmtId="0" fontId="32" fillId="0" borderId="13" xfId="45" applyFont="1" applyFill="1" applyBorder="1" applyAlignment="1">
      <alignment horizontal="center" vertical="top" wrapText="1"/>
    </xf>
    <xf numFmtId="0" fontId="21" fillId="0" borderId="14" xfId="45" applyFont="1" applyFill="1" applyBorder="1" applyAlignment="1">
      <alignment horizontal="center" vertical="top" wrapText="1"/>
    </xf>
    <xf numFmtId="0" fontId="21" fillId="0" borderId="15" xfId="45" applyFont="1" applyFill="1" applyBorder="1" applyAlignment="1">
      <alignment horizontal="center" vertical="top" wrapText="1"/>
    </xf>
    <xf numFmtId="0" fontId="21" fillId="0" borderId="13" xfId="45" applyFont="1" applyFill="1" applyBorder="1" applyAlignment="1">
      <alignment horizontal="center" vertical="top" wrapText="1"/>
    </xf>
    <xf numFmtId="0" fontId="21" fillId="0" borderId="17" xfId="45" applyFont="1" applyFill="1" applyBorder="1" applyAlignment="1">
      <alignment horizontal="center" vertical="top" wrapText="1"/>
    </xf>
    <xf numFmtId="0" fontId="21" fillId="0" borderId="18" xfId="45" applyFont="1" applyFill="1" applyBorder="1" applyAlignment="1">
      <alignment horizontal="center" vertical="top" wrapText="1"/>
    </xf>
    <xf numFmtId="0" fontId="21" fillId="0" borderId="19" xfId="45" applyFont="1" applyFill="1" applyBorder="1" applyAlignment="1">
      <alignment horizontal="center" vertical="top" wrapText="1"/>
    </xf>
    <xf numFmtId="0" fontId="21" fillId="34" borderId="21" xfId="45" applyFont="1" applyFill="1" applyBorder="1" applyAlignment="1">
      <alignment horizontal="center" vertical="top" wrapText="1"/>
    </xf>
    <xf numFmtId="0" fontId="21" fillId="34" borderId="22" xfId="45" applyFont="1" applyFill="1" applyBorder="1" applyAlignment="1">
      <alignment horizontal="center" vertical="top" wrapText="1"/>
    </xf>
    <xf numFmtId="0" fontId="22" fillId="0" borderId="12" xfId="45" applyFont="1" applyFill="1" applyBorder="1" applyAlignment="1">
      <alignment horizontal="center" vertical="top" wrapText="1"/>
    </xf>
    <xf numFmtId="0" fontId="22" fillId="0" borderId="23" xfId="45" applyFont="1" applyFill="1" applyBorder="1" applyAlignment="1">
      <alignment horizontal="center" vertical="top" wrapText="1"/>
    </xf>
    <xf numFmtId="0" fontId="19" fillId="0" borderId="0" xfId="45" applyFill="1" applyBorder="1" applyAlignment="1">
      <alignment horizontal="center" wrapText="1"/>
    </xf>
    <xf numFmtId="0" fontId="21" fillId="0" borderId="19" xfId="45" applyFont="1" applyFill="1" applyBorder="1" applyAlignment="1">
      <alignment horizontal="center" vertical="top" wrapText="1"/>
    </xf>
    <xf numFmtId="0" fontId="21" fillId="0" borderId="19" xfId="45" applyFont="1" applyFill="1" applyBorder="1" applyAlignment="1">
      <alignment vertical="top" wrapText="1"/>
    </xf>
    <xf numFmtId="0" fontId="20" fillId="0" borderId="10" xfId="45" applyFont="1" applyFill="1" applyBorder="1"/>
    <xf numFmtId="4" fontId="19" fillId="0" borderId="0" xfId="43" applyNumberFormat="1" applyFont="1" applyFill="1" applyBorder="1" applyAlignment="1" applyProtection="1"/>
    <xf numFmtId="0" fontId="21" fillId="0" borderId="14" xfId="45" applyFont="1" applyFill="1" applyBorder="1" applyAlignment="1">
      <alignment horizontal="left" vertical="top" wrapText="1"/>
    </xf>
    <xf numFmtId="0" fontId="21" fillId="0" borderId="15" xfId="45" applyFont="1" applyFill="1" applyBorder="1" applyAlignment="1">
      <alignment horizontal="left" vertical="top" wrapText="1"/>
    </xf>
    <xf numFmtId="0" fontId="21" fillId="0" borderId="24" xfId="45" applyFont="1" applyFill="1" applyBorder="1" applyAlignment="1">
      <alignment horizontal="center" vertical="top" wrapText="1"/>
    </xf>
    <xf numFmtId="0" fontId="20" fillId="0" borderId="12" xfId="45" applyFont="1" applyFill="1" applyBorder="1" applyAlignment="1">
      <alignment horizontal="center"/>
    </xf>
    <xf numFmtId="0" fontId="20" fillId="0" borderId="23" xfId="45" applyFont="1" applyFill="1" applyBorder="1" applyAlignment="1">
      <alignment horizontal="center"/>
    </xf>
    <xf numFmtId="4" fontId="19" fillId="0" borderId="0" xfId="43" applyNumberFormat="1" applyFont="1" applyFill="1" applyBorder="1" applyAlignment="1" applyProtection="1">
      <alignment horizontal="right"/>
    </xf>
    <xf numFmtId="4" fontId="19" fillId="0" borderId="0" xfId="43" applyNumberFormat="1" applyFont="1" applyFill="1" applyBorder="1" applyAlignment="1" applyProtection="1">
      <alignment horizontal="right"/>
    </xf>
    <xf numFmtId="0" fontId="21" fillId="0" borderId="16" xfId="45" applyFont="1" applyFill="1" applyBorder="1" applyAlignment="1">
      <alignment horizontal="center" vertical="top" wrapText="1"/>
    </xf>
    <xf numFmtId="0" fontId="21" fillId="0" borderId="16" xfId="45" applyFont="1" applyFill="1" applyBorder="1" applyAlignment="1">
      <alignment vertical="top" wrapText="1"/>
    </xf>
    <xf numFmtId="0" fontId="21" fillId="0" borderId="10" xfId="45" applyFont="1" applyFill="1" applyBorder="1" applyAlignment="1">
      <alignment horizontal="center" vertical="top" wrapText="1"/>
    </xf>
    <xf numFmtId="0" fontId="21" fillId="0" borderId="0" xfId="45" applyFont="1" applyFill="1" applyBorder="1" applyAlignment="1">
      <alignment horizontal="center" vertical="top" wrapText="1"/>
    </xf>
    <xf numFmtId="0" fontId="21" fillId="0" borderId="14" xfId="45" applyFont="1" applyFill="1" applyBorder="1" applyAlignment="1">
      <alignment vertical="top" wrapText="1"/>
    </xf>
    <xf numFmtId="0" fontId="21" fillId="0" borderId="15" xfId="45" applyFont="1" applyFill="1" applyBorder="1" applyAlignment="1">
      <alignment vertical="top" wrapText="1"/>
    </xf>
    <xf numFmtId="0" fontId="21" fillId="0" borderId="12" xfId="45" applyFont="1" applyFill="1" applyBorder="1" applyAlignment="1">
      <alignment horizontal="center" vertical="top" wrapText="1"/>
    </xf>
    <xf numFmtId="0" fontId="21" fillId="0" borderId="23" xfId="45" applyFont="1" applyFill="1" applyBorder="1" applyAlignment="1">
      <alignment horizontal="center" vertical="top" wrapText="1"/>
    </xf>
    <xf numFmtId="0" fontId="21" fillId="0" borderId="21" xfId="45" applyFont="1" applyFill="1" applyBorder="1" applyAlignment="1">
      <alignment horizontal="center" vertical="top" wrapText="1"/>
    </xf>
    <xf numFmtId="0" fontId="21" fillId="0" borderId="22" xfId="45" applyFont="1" applyFill="1" applyBorder="1" applyAlignment="1">
      <alignment horizontal="center" vertical="top" wrapText="1"/>
    </xf>
    <xf numFmtId="0" fontId="33" fillId="0" borderId="0" xfId="0" applyFont="1" applyAlignment="1">
      <alignment horizontal="right"/>
    </xf>
    <xf numFmtId="0" fontId="33" fillId="0" borderId="0" xfId="0" applyFont="1"/>
    <xf numFmtId="0" fontId="24" fillId="0" borderId="0" xfId="0" applyNumberFormat="1" applyFont="1" applyAlignment="1">
      <alignment horizontal="center" wrapText="1"/>
    </xf>
    <xf numFmtId="0" fontId="24" fillId="0" borderId="0" xfId="0" applyFont="1"/>
    <xf numFmtId="0" fontId="24" fillId="0" borderId="10" xfId="0" applyFont="1" applyBorder="1" applyAlignment="1">
      <alignment horizontal="center" wrapText="1"/>
    </xf>
    <xf numFmtId="0" fontId="24" fillId="0" borderId="12" xfId="0" applyFont="1" applyBorder="1" applyAlignment="1">
      <alignment horizontal="center" wrapText="1"/>
    </xf>
    <xf numFmtId="0" fontId="24" fillId="0" borderId="23" xfId="0" applyFont="1" applyBorder="1" applyAlignment="1">
      <alignment horizontal="center" wrapText="1"/>
    </xf>
    <xf numFmtId="0" fontId="24" fillId="0" borderId="20" xfId="0" applyFont="1" applyBorder="1" applyAlignment="1">
      <alignment horizontal="center" wrapText="1"/>
    </xf>
    <xf numFmtId="0" fontId="24" fillId="0" borderId="25" xfId="0" applyFont="1" applyBorder="1" applyAlignment="1">
      <alignment horizontal="center" wrapText="1"/>
    </xf>
    <xf numFmtId="0" fontId="24" fillId="0" borderId="26" xfId="0" applyFont="1" applyBorder="1" applyAlignment="1">
      <alignment horizontal="center" wrapText="1"/>
    </xf>
    <xf numFmtId="0" fontId="24" fillId="0" borderId="22" xfId="0" applyFont="1" applyBorder="1" applyAlignment="1">
      <alignment horizontal="center" wrapText="1"/>
    </xf>
    <xf numFmtId="0" fontId="18" fillId="0" borderId="10" xfId="0" applyFont="1" applyBorder="1" applyAlignment="1">
      <alignment horizontal="left" wrapText="1"/>
    </xf>
    <xf numFmtId="0" fontId="18" fillId="0" borderId="10" xfId="0" applyFont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18" fillId="0" borderId="10" xfId="0" applyFont="1" applyBorder="1" applyAlignment="1">
      <alignment wrapText="1"/>
    </xf>
    <xf numFmtId="0" fontId="24" fillId="0" borderId="20" xfId="0" applyFont="1" applyBorder="1" applyAlignment="1">
      <alignment horizontal="center" wrapText="1"/>
    </xf>
    <xf numFmtId="0" fontId="3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wrapText="1"/>
    </xf>
    <xf numFmtId="0" fontId="35" fillId="0" borderId="10" xfId="0" applyFont="1" applyBorder="1" applyAlignment="1">
      <alignment horizontal="left" wrapText="1"/>
    </xf>
    <xf numFmtId="0" fontId="35" fillId="0" borderId="10" xfId="0" applyFont="1" applyBorder="1" applyAlignment="1">
      <alignment horizontal="center" wrapText="1"/>
    </xf>
    <xf numFmtId="0" fontId="35" fillId="0" borderId="10" xfId="0" applyFont="1" applyBorder="1" applyAlignment="1">
      <alignment wrapText="1"/>
    </xf>
    <xf numFmtId="0" fontId="34" fillId="0" borderId="10" xfId="0" applyFont="1" applyBorder="1" applyAlignment="1">
      <alignment horizontal="left" wrapText="1"/>
    </xf>
    <xf numFmtId="0" fontId="34" fillId="0" borderId="10" xfId="0" applyFont="1" applyBorder="1" applyAlignment="1">
      <alignment wrapText="1"/>
    </xf>
    <xf numFmtId="0" fontId="23" fillId="0" borderId="10" xfId="0" applyFont="1" applyBorder="1" applyAlignment="1">
      <alignment horizontal="center" wrapText="1"/>
    </xf>
    <xf numFmtId="0" fontId="23" fillId="34" borderId="10" xfId="0" applyFont="1" applyFill="1" applyBorder="1" applyAlignment="1">
      <alignment horizontal="center" wrapText="1"/>
    </xf>
    <xf numFmtId="0" fontId="35" fillId="34" borderId="10" xfId="0" applyFont="1" applyFill="1" applyBorder="1" applyAlignment="1">
      <alignment horizontal="left" wrapText="1"/>
    </xf>
    <xf numFmtId="0" fontId="35" fillId="34" borderId="10" xfId="0" applyFont="1" applyFill="1" applyBorder="1" applyAlignment="1">
      <alignment horizontal="center" wrapText="1"/>
    </xf>
    <xf numFmtId="0" fontId="18" fillId="34" borderId="10" xfId="0" applyFont="1" applyFill="1" applyBorder="1" applyAlignment="1">
      <alignment horizontal="left" wrapText="1"/>
    </xf>
    <xf numFmtId="0" fontId="23" fillId="34" borderId="20" xfId="0" applyFont="1" applyFill="1" applyBorder="1" applyAlignment="1">
      <alignment horizontal="center" wrapText="1"/>
    </xf>
    <xf numFmtId="0" fontId="35" fillId="34" borderId="10" xfId="0" applyFont="1" applyFill="1" applyBorder="1" applyAlignment="1">
      <alignment wrapText="1"/>
    </xf>
    <xf numFmtId="0" fontId="23" fillId="34" borderId="20" xfId="0" applyFont="1" applyFill="1" applyBorder="1" applyAlignment="1">
      <alignment horizontal="center" wrapText="1"/>
    </xf>
    <xf numFmtId="0" fontId="23" fillId="34" borderId="25" xfId="0" applyFont="1" applyFill="1" applyBorder="1" applyAlignment="1">
      <alignment horizontal="center" wrapText="1"/>
    </xf>
    <xf numFmtId="0" fontId="36" fillId="0" borderId="10" xfId="0" applyFont="1" applyBorder="1" applyAlignment="1">
      <alignment wrapText="1"/>
    </xf>
    <xf numFmtId="0" fontId="24" fillId="34" borderId="20" xfId="0" applyFont="1" applyFill="1" applyBorder="1" applyAlignment="1">
      <alignment horizontal="center" wrapText="1"/>
    </xf>
    <xf numFmtId="0" fontId="35" fillId="34" borderId="25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18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24" fillId="0" borderId="0" xfId="0" applyFont="1" applyAlignment="1">
      <alignment wrapText="1"/>
    </xf>
    <xf numFmtId="0" fontId="39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horizontal="center" wrapText="1"/>
    </xf>
    <xf numFmtId="0" fontId="38" fillId="0" borderId="10" xfId="0" applyFont="1" applyBorder="1" applyAlignment="1">
      <alignment horizontal="center" wrapText="1"/>
    </xf>
    <xf numFmtId="0" fontId="37" fillId="0" borderId="0" xfId="0" applyFont="1" applyAlignment="1">
      <alignment horizontal="center" wrapText="1"/>
    </xf>
    <xf numFmtId="0" fontId="0" fillId="0" borderId="0" xfId="0" applyBorder="1"/>
    <xf numFmtId="0" fontId="41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4" fillId="0" borderId="0" xfId="0" applyFont="1" applyAlignment="1"/>
    <xf numFmtId="0" fontId="37" fillId="0" borderId="0" xfId="0" applyFont="1" applyAlignment="1"/>
    <xf numFmtId="0" fontId="24" fillId="0" borderId="0" xfId="0" applyFont="1" applyBorder="1" applyAlignment="1">
      <alignment horizontal="center" wrapText="1"/>
    </xf>
    <xf numFmtId="0" fontId="41" fillId="0" borderId="0" xfId="0" applyFont="1" applyAlignment="1">
      <alignment horizontal="center"/>
    </xf>
    <xf numFmtId="0" fontId="24" fillId="0" borderId="0" xfId="0" applyFont="1" applyAlignment="1">
      <alignment horizontal="center"/>
    </xf>
  </cellXfs>
  <cellStyles count="46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 2 2" xfId="43"/>
    <cellStyle name="Обычный 3" xfId="44"/>
    <cellStyle name="Обычный 4" xfId="45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5"/>
  <sheetViews>
    <sheetView topLeftCell="A24" workbookViewId="0">
      <selection activeCell="B26" sqref="B26:L36"/>
    </sheetView>
  </sheetViews>
  <sheetFormatPr defaultRowHeight="12.75" x14ac:dyDescent="0.2"/>
  <cols>
    <col min="1" max="1" width="5.28515625" style="1" customWidth="1"/>
    <col min="2" max="2" width="30.85546875" customWidth="1"/>
    <col min="4" max="4" width="15.5703125" customWidth="1"/>
    <col min="5" max="5" width="14.85546875" customWidth="1"/>
    <col min="6" max="6" width="15" customWidth="1"/>
    <col min="7" max="7" width="9.5703125" bestFit="1" customWidth="1"/>
    <col min="8" max="9" width="11.85546875" bestFit="1" customWidth="1"/>
    <col min="10" max="10" width="10.28515625" bestFit="1" customWidth="1"/>
    <col min="11" max="11" width="9.28515625" bestFit="1" customWidth="1"/>
  </cols>
  <sheetData>
    <row r="2" spans="1:7" ht="18.75" customHeight="1" x14ac:dyDescent="0.2">
      <c r="B2" s="2" t="s">
        <v>0</v>
      </c>
      <c r="C2" s="2"/>
      <c r="D2" s="2"/>
      <c r="E2" s="2"/>
      <c r="F2" s="3"/>
      <c r="G2" s="3"/>
    </row>
    <row r="3" spans="1:7" ht="18.75" customHeight="1" x14ac:dyDescent="0.2">
      <c r="B3" s="2" t="s">
        <v>1</v>
      </c>
      <c r="C3" s="2"/>
      <c r="D3" s="2"/>
      <c r="E3" s="2"/>
      <c r="F3" s="3"/>
      <c r="G3" s="3"/>
    </row>
    <row r="4" spans="1:7" ht="6.75" customHeight="1" x14ac:dyDescent="0.2">
      <c r="B4" s="3"/>
      <c r="C4" s="3"/>
      <c r="D4" s="3"/>
      <c r="E4" s="3"/>
      <c r="F4" s="3"/>
      <c r="G4" s="4"/>
    </row>
    <row r="5" spans="1:7" ht="15.75" customHeight="1" x14ac:dyDescent="0.2">
      <c r="B5" s="5" t="s">
        <v>2</v>
      </c>
      <c r="C5" s="5"/>
      <c r="D5" s="5"/>
      <c r="E5" s="5"/>
      <c r="F5" s="5"/>
      <c r="G5" s="4"/>
    </row>
    <row r="6" spans="1:7" ht="15.75" customHeight="1" x14ac:dyDescent="0.25">
      <c r="B6" s="6" t="s">
        <v>3</v>
      </c>
      <c r="C6" s="6"/>
      <c r="D6" s="6"/>
      <c r="E6" s="6"/>
      <c r="F6" s="4"/>
      <c r="G6" s="4"/>
    </row>
    <row r="7" spans="1:7" x14ac:dyDescent="0.2">
      <c r="B7" s="4"/>
      <c r="C7" s="4"/>
      <c r="D7" s="4"/>
      <c r="E7" s="4"/>
      <c r="F7" s="4"/>
      <c r="G7" s="4"/>
    </row>
    <row r="8" spans="1:7" ht="15" customHeight="1" x14ac:dyDescent="0.25">
      <c r="B8" s="7" t="s">
        <v>4</v>
      </c>
      <c r="C8" s="7"/>
      <c r="D8" s="7"/>
      <c r="E8" s="7"/>
      <c r="F8" s="4"/>
      <c r="G8" s="4"/>
    </row>
    <row r="9" spans="1:7" ht="39" customHeight="1" x14ac:dyDescent="0.3">
      <c r="B9" s="8" t="s">
        <v>5</v>
      </c>
      <c r="C9" s="8"/>
      <c r="D9" s="8"/>
      <c r="E9" s="8"/>
      <c r="F9" s="8"/>
      <c r="G9" s="9"/>
    </row>
    <row r="11" spans="1:7" ht="72" customHeight="1" x14ac:dyDescent="0.2">
      <c r="A11" s="10" t="s">
        <v>6</v>
      </c>
      <c r="B11" s="11" t="s">
        <v>7</v>
      </c>
      <c r="C11" s="12" t="s">
        <v>8</v>
      </c>
      <c r="D11" s="13" t="s">
        <v>9</v>
      </c>
      <c r="E11" s="13" t="s">
        <v>10</v>
      </c>
      <c r="F11" s="13" t="s">
        <v>11</v>
      </c>
    </row>
    <row r="12" spans="1:7" ht="22.5" customHeight="1" x14ac:dyDescent="0.2">
      <c r="A12" s="14">
        <v>1</v>
      </c>
      <c r="B12" s="15" t="s">
        <v>12</v>
      </c>
      <c r="C12" s="16">
        <v>3.66</v>
      </c>
      <c r="D12" s="17">
        <v>274780.44</v>
      </c>
      <c r="E12" s="17">
        <v>242733.72</v>
      </c>
      <c r="F12" s="17">
        <f t="shared" ref="F12:F22" si="0">D12-E12</f>
        <v>32046.720000000001</v>
      </c>
    </row>
    <row r="13" spans="1:7" ht="18.75" customHeight="1" x14ac:dyDescent="0.2">
      <c r="A13" s="14">
        <v>2</v>
      </c>
      <c r="B13" s="15" t="s">
        <v>13</v>
      </c>
      <c r="C13" s="16">
        <v>0.48</v>
      </c>
      <c r="D13" s="17">
        <v>36036.120000000003</v>
      </c>
      <c r="E13" s="17">
        <v>31833.3</v>
      </c>
      <c r="F13" s="17">
        <f t="shared" si="0"/>
        <v>4202.8200000000033</v>
      </c>
    </row>
    <row r="14" spans="1:7" ht="23.25" customHeight="1" x14ac:dyDescent="0.2">
      <c r="A14" s="14">
        <v>3</v>
      </c>
      <c r="B14" s="15" t="s">
        <v>14</v>
      </c>
      <c r="C14" s="16">
        <v>0.61</v>
      </c>
      <c r="D14" s="17">
        <v>45795.96</v>
      </c>
      <c r="E14" s="17">
        <v>40454.9</v>
      </c>
      <c r="F14" s="17">
        <f t="shared" si="0"/>
        <v>5341.0599999999977</v>
      </c>
    </row>
    <row r="15" spans="1:7" ht="26.25" customHeight="1" x14ac:dyDescent="0.2">
      <c r="A15" s="14">
        <v>4</v>
      </c>
      <c r="B15" s="15" t="s">
        <v>15</v>
      </c>
      <c r="C15" s="16">
        <v>0.06</v>
      </c>
      <c r="D15" s="17">
        <v>4504.68</v>
      </c>
      <c r="E15" s="17">
        <v>3979.25</v>
      </c>
      <c r="F15" s="17">
        <f t="shared" si="0"/>
        <v>525.43000000000029</v>
      </c>
    </row>
    <row r="16" spans="1:7" ht="25.5" customHeight="1" x14ac:dyDescent="0.2">
      <c r="A16" s="14">
        <v>5</v>
      </c>
      <c r="B16" s="15" t="s">
        <v>16</v>
      </c>
      <c r="C16" s="16">
        <v>1.68</v>
      </c>
      <c r="D16" s="17">
        <v>126128.16</v>
      </c>
      <c r="E16" s="17">
        <v>111418.19</v>
      </c>
      <c r="F16" s="17">
        <f t="shared" si="0"/>
        <v>14709.970000000001</v>
      </c>
    </row>
    <row r="17" spans="1:12" ht="27" customHeight="1" x14ac:dyDescent="0.2">
      <c r="A17" s="14">
        <v>6</v>
      </c>
      <c r="B17" s="18" t="s">
        <v>17</v>
      </c>
      <c r="C17" s="16">
        <v>7.52</v>
      </c>
      <c r="D17" s="17">
        <v>672685.56</v>
      </c>
      <c r="E17" s="17">
        <v>594232.55000000005</v>
      </c>
      <c r="F17" s="17">
        <f t="shared" si="0"/>
        <v>78453.010000000009</v>
      </c>
    </row>
    <row r="18" spans="1:12" ht="29.25" customHeight="1" x14ac:dyDescent="0.2">
      <c r="A18" s="14">
        <v>7</v>
      </c>
      <c r="B18" s="15" t="s">
        <v>18</v>
      </c>
      <c r="C18" s="16">
        <v>0.24</v>
      </c>
      <c r="D18" s="17">
        <v>18018.36</v>
      </c>
      <c r="E18" s="17">
        <v>15916.95</v>
      </c>
      <c r="F18" s="17">
        <f t="shared" si="0"/>
        <v>2101.41</v>
      </c>
    </row>
    <row r="19" spans="1:12" ht="26.25" customHeight="1" x14ac:dyDescent="0.2">
      <c r="A19" s="14">
        <v>8</v>
      </c>
      <c r="B19" s="15" t="s">
        <v>19</v>
      </c>
      <c r="C19" s="16">
        <v>1.89</v>
      </c>
      <c r="D19" s="17">
        <v>141894.48000000001</v>
      </c>
      <c r="E19" s="17">
        <v>125345.89</v>
      </c>
      <c r="F19" s="17">
        <f t="shared" si="0"/>
        <v>16548.590000000011</v>
      </c>
    </row>
    <row r="20" spans="1:12" ht="25.5" customHeight="1" x14ac:dyDescent="0.2">
      <c r="A20" s="19">
        <v>9</v>
      </c>
      <c r="B20" s="15" t="s">
        <v>20</v>
      </c>
      <c r="C20" s="16">
        <v>0.43</v>
      </c>
      <c r="D20" s="17">
        <v>5255.52</v>
      </c>
      <c r="E20" s="17">
        <v>4642.5</v>
      </c>
      <c r="F20" s="17">
        <f t="shared" si="0"/>
        <v>613.02000000000044</v>
      </c>
    </row>
    <row r="21" spans="1:12" ht="24" customHeight="1" x14ac:dyDescent="0.2">
      <c r="A21" s="20">
        <v>11</v>
      </c>
      <c r="B21" s="21" t="s">
        <v>21</v>
      </c>
      <c r="C21" s="16">
        <v>34</v>
      </c>
      <c r="D21" s="17">
        <v>33456</v>
      </c>
      <c r="E21" s="17">
        <v>29744.400000000001</v>
      </c>
      <c r="F21" s="17">
        <f t="shared" si="0"/>
        <v>3711.5999999999985</v>
      </c>
    </row>
    <row r="22" spans="1:12" ht="27" customHeight="1" x14ac:dyDescent="0.2">
      <c r="A22" s="20">
        <v>12</v>
      </c>
      <c r="B22" s="21" t="s">
        <v>22</v>
      </c>
      <c r="C22" s="16">
        <v>17</v>
      </c>
      <c r="D22" s="17">
        <v>1224</v>
      </c>
      <c r="E22" s="17">
        <v>948.54</v>
      </c>
      <c r="F22" s="17">
        <f t="shared" si="0"/>
        <v>275.46000000000004</v>
      </c>
    </row>
    <row r="23" spans="1:12" x14ac:dyDescent="0.2">
      <c r="D23" s="22">
        <f>SUM(D12:D22)</f>
        <v>1359779.28</v>
      </c>
      <c r="E23" s="22">
        <f>SUM(E12:E22)</f>
        <v>1201250.19</v>
      </c>
      <c r="F23" s="22">
        <f>SUM(F12:F22)</f>
        <v>158529.09</v>
      </c>
    </row>
    <row r="26" spans="1:12" ht="19.5" customHeight="1" thickBot="1" x14ac:dyDescent="0.35">
      <c r="B26" s="23" t="s">
        <v>23</v>
      </c>
      <c r="C26" s="23"/>
      <c r="D26" s="23"/>
      <c r="E26" s="23"/>
      <c r="F26" s="23"/>
      <c r="G26" s="23"/>
      <c r="H26" s="23"/>
      <c r="I26" s="23"/>
      <c r="J26" s="23"/>
      <c r="K26" s="24"/>
      <c r="L26" s="25"/>
    </row>
    <row r="27" spans="1:12" ht="16.5" customHeight="1" thickBot="1" x14ac:dyDescent="0.25">
      <c r="B27" s="26" t="s">
        <v>24</v>
      </c>
      <c r="C27" s="27" t="s">
        <v>25</v>
      </c>
      <c r="D27" s="27" t="s">
        <v>26</v>
      </c>
      <c r="E27" s="30" t="s">
        <v>27</v>
      </c>
      <c r="F27" s="31"/>
      <c r="G27" s="30" t="s">
        <v>28</v>
      </c>
      <c r="H27" s="31"/>
      <c r="I27" s="29" t="s">
        <v>29</v>
      </c>
      <c r="J27" s="33" t="s">
        <v>30</v>
      </c>
      <c r="K27" s="35" t="s">
        <v>31</v>
      </c>
      <c r="L27" s="37"/>
    </row>
    <row r="28" spans="1:12" ht="174" customHeight="1" thickBot="1" x14ac:dyDescent="0.25">
      <c r="B28" s="38" t="s">
        <v>32</v>
      </c>
      <c r="C28" s="28"/>
      <c r="D28" s="28"/>
      <c r="E28" s="38" t="s">
        <v>33</v>
      </c>
      <c r="F28" s="38" t="s">
        <v>34</v>
      </c>
      <c r="G28" s="38" t="s">
        <v>35</v>
      </c>
      <c r="H28" s="38" t="s">
        <v>36</v>
      </c>
      <c r="I28" s="32"/>
      <c r="J28" s="34"/>
      <c r="K28" s="36"/>
      <c r="L28" s="37"/>
    </row>
    <row r="29" spans="1:12" ht="16.5" customHeight="1" thickBot="1" x14ac:dyDescent="0.3">
      <c r="B29" s="38">
        <v>1</v>
      </c>
      <c r="C29" s="39" t="s">
        <v>37</v>
      </c>
      <c r="D29" s="38" t="s">
        <v>38</v>
      </c>
      <c r="E29" s="38">
        <v>21.84</v>
      </c>
      <c r="F29" s="38">
        <v>23.19</v>
      </c>
      <c r="G29" s="38">
        <v>6051</v>
      </c>
      <c r="H29" s="38">
        <v>136167.39000000001</v>
      </c>
      <c r="I29" s="38">
        <v>117426.85</v>
      </c>
      <c r="J29" s="38">
        <v>-18740.54</v>
      </c>
      <c r="K29" s="40"/>
      <c r="L29" s="41"/>
    </row>
    <row r="30" spans="1:12" ht="48" customHeight="1" thickBot="1" x14ac:dyDescent="0.3">
      <c r="B30" s="38">
        <v>2</v>
      </c>
      <c r="C30" s="39" t="s">
        <v>39</v>
      </c>
      <c r="D30" s="38" t="s">
        <v>38</v>
      </c>
      <c r="E30" s="38">
        <v>18.77</v>
      </c>
      <c r="F30" s="38">
        <v>19.93</v>
      </c>
      <c r="G30" s="38">
        <v>9416</v>
      </c>
      <c r="H30" s="38">
        <v>182044.27</v>
      </c>
      <c r="I30" s="38">
        <v>153428.69</v>
      </c>
      <c r="J30" s="38">
        <v>-28615.58</v>
      </c>
      <c r="K30" s="40"/>
      <c r="L30" s="41"/>
    </row>
    <row r="31" spans="1:12" ht="16.5" customHeight="1" thickBot="1" x14ac:dyDescent="0.25">
      <c r="B31" s="27">
        <v>3</v>
      </c>
      <c r="C31" s="42" t="s">
        <v>40</v>
      </c>
      <c r="D31" s="38" t="s">
        <v>41</v>
      </c>
      <c r="E31" s="38">
        <v>35.44</v>
      </c>
      <c r="F31" s="38">
        <v>37.380000000000003</v>
      </c>
      <c r="G31" s="38">
        <v>3389.5920000000001</v>
      </c>
      <c r="H31" s="27">
        <v>538541.84</v>
      </c>
      <c r="I31" s="27">
        <v>356105.17</v>
      </c>
      <c r="J31" s="29">
        <v>-83469.52</v>
      </c>
      <c r="K31" s="45">
        <v>-98967.15</v>
      </c>
      <c r="L31" s="48"/>
    </row>
    <row r="32" spans="1:12" ht="16.5" customHeight="1" thickBot="1" x14ac:dyDescent="0.25">
      <c r="B32" s="28"/>
      <c r="C32" s="43"/>
      <c r="D32" s="38" t="s">
        <v>42</v>
      </c>
      <c r="E32" s="38">
        <v>1374.11</v>
      </c>
      <c r="F32" s="38">
        <v>1417.3</v>
      </c>
      <c r="G32" s="38">
        <v>297.88299999999998</v>
      </c>
      <c r="H32" s="28"/>
      <c r="I32" s="44"/>
      <c r="J32" s="32"/>
      <c r="K32" s="46"/>
      <c r="L32" s="48"/>
    </row>
    <row r="33" spans="2:12" ht="32.25" customHeight="1" thickBot="1" x14ac:dyDescent="0.3">
      <c r="B33" s="49">
        <v>4</v>
      </c>
      <c r="C33" s="50" t="s">
        <v>43</v>
      </c>
      <c r="D33" s="49" t="s">
        <v>42</v>
      </c>
      <c r="E33" s="38">
        <v>1374.11</v>
      </c>
      <c r="F33" s="38">
        <v>1417.3</v>
      </c>
      <c r="G33" s="49">
        <v>1093.319</v>
      </c>
      <c r="H33" s="49">
        <v>1518367.45</v>
      </c>
      <c r="I33" s="51">
        <v>1209766.5499999998</v>
      </c>
      <c r="J33" s="52">
        <v>-308600.90000000002</v>
      </c>
      <c r="K33" s="40"/>
      <c r="L33" s="47"/>
    </row>
    <row r="34" spans="2:12" ht="15.75" customHeight="1" x14ac:dyDescent="0.2">
      <c r="B34" s="27">
        <v>5</v>
      </c>
      <c r="C34" s="53" t="s">
        <v>44</v>
      </c>
      <c r="D34" s="27" t="s">
        <v>45</v>
      </c>
      <c r="E34" s="49" t="s">
        <v>46</v>
      </c>
      <c r="F34" s="49">
        <v>2.72</v>
      </c>
      <c r="G34" s="51">
        <v>192480</v>
      </c>
      <c r="H34" s="55">
        <v>581348.21</v>
      </c>
      <c r="I34" s="55">
        <v>492588.12</v>
      </c>
      <c r="J34" s="57">
        <v>-88760.09</v>
      </c>
      <c r="K34" s="45"/>
      <c r="L34" s="48"/>
    </row>
    <row r="35" spans="2:12" ht="16.5" customHeight="1" thickBot="1" x14ac:dyDescent="0.25">
      <c r="B35" s="28"/>
      <c r="C35" s="54"/>
      <c r="D35" s="28"/>
      <c r="E35" s="38" t="s">
        <v>47</v>
      </c>
      <c r="F35" s="38">
        <v>1.36</v>
      </c>
      <c r="G35" s="51">
        <v>58265</v>
      </c>
      <c r="H35" s="56"/>
      <c r="I35" s="56"/>
      <c r="J35" s="58"/>
      <c r="K35" s="46"/>
      <c r="L35" s="48"/>
    </row>
  </sheetData>
  <mergeCells count="25">
    <mergeCell ref="K34:K35"/>
    <mergeCell ref="L34:L35"/>
    <mergeCell ref="B34:B35"/>
    <mergeCell ref="C34:C35"/>
    <mergeCell ref="D34:D35"/>
    <mergeCell ref="H34:H35"/>
    <mergeCell ref="I34:I35"/>
    <mergeCell ref="J34:J35"/>
    <mergeCell ref="K27:K28"/>
    <mergeCell ref="L27:L28"/>
    <mergeCell ref="B31:B32"/>
    <mergeCell ref="C31:C32"/>
    <mergeCell ref="H31:H32"/>
    <mergeCell ref="I31:I32"/>
    <mergeCell ref="J31:J32"/>
    <mergeCell ref="K31:K32"/>
    <mergeCell ref="L31:L32"/>
    <mergeCell ref="B9:F9"/>
    <mergeCell ref="B26:J26"/>
    <mergeCell ref="C27:C28"/>
    <mergeCell ref="D27:D28"/>
    <mergeCell ref="E27:F27"/>
    <mergeCell ref="G27:H27"/>
    <mergeCell ref="I27:I28"/>
    <mergeCell ref="J27:J28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2:S80"/>
  <sheetViews>
    <sheetView tabSelected="1" topLeftCell="I61" workbookViewId="0">
      <selection activeCell="K66" sqref="K66:S80"/>
    </sheetView>
  </sheetViews>
  <sheetFormatPr defaultRowHeight="12.75" x14ac:dyDescent="0.2"/>
  <cols>
    <col min="11" max="11" width="23.140625" customWidth="1"/>
    <col min="12" max="12" width="20.7109375" customWidth="1"/>
    <col min="13" max="13" width="24" customWidth="1"/>
    <col min="14" max="14" width="12" customWidth="1"/>
    <col min="15" max="15" width="13.5703125" customWidth="1"/>
    <col min="16" max="20" width="13.42578125" bestFit="1" customWidth="1"/>
  </cols>
  <sheetData>
    <row r="2" spans="10:14" x14ac:dyDescent="0.2">
      <c r="K2" s="59" t="s">
        <v>48</v>
      </c>
      <c r="L2" s="59"/>
      <c r="M2" s="59"/>
    </row>
    <row r="3" spans="10:14" x14ac:dyDescent="0.2">
      <c r="K3" s="59" t="s">
        <v>49</v>
      </c>
      <c r="L3" s="59"/>
      <c r="M3" s="59"/>
    </row>
    <row r="4" spans="10:14" x14ac:dyDescent="0.2">
      <c r="K4" s="59" t="s">
        <v>50</v>
      </c>
      <c r="L4" s="59"/>
      <c r="M4" s="59"/>
    </row>
    <row r="5" spans="10:14" x14ac:dyDescent="0.2">
      <c r="K5" s="59" t="s">
        <v>51</v>
      </c>
      <c r="L5" s="59"/>
      <c r="M5" s="59"/>
    </row>
    <row r="6" spans="10:14" x14ac:dyDescent="0.2">
      <c r="K6" s="60"/>
      <c r="L6" s="60"/>
      <c r="M6" s="60"/>
    </row>
    <row r="7" spans="10:14" x14ac:dyDescent="0.2">
      <c r="K7" s="61" t="s">
        <v>52</v>
      </c>
      <c r="L7" s="61"/>
    </row>
    <row r="9" spans="10:14" x14ac:dyDescent="0.2">
      <c r="K9" s="62" t="s">
        <v>53</v>
      </c>
    </row>
    <row r="10" spans="10:14" x14ac:dyDescent="0.2">
      <c r="K10" s="62" t="s">
        <v>54</v>
      </c>
    </row>
    <row r="12" spans="10:14" x14ac:dyDescent="0.2">
      <c r="J12" s="64" t="s">
        <v>55</v>
      </c>
      <c r="K12" s="64" t="s">
        <v>56</v>
      </c>
      <c r="L12" s="66" t="s">
        <v>57</v>
      </c>
      <c r="M12" s="68"/>
      <c r="N12" s="67"/>
    </row>
    <row r="13" spans="10:14" ht="51" customHeight="1" x14ac:dyDescent="0.2">
      <c r="J13" s="65"/>
      <c r="K13" s="65"/>
      <c r="L13" s="63" t="s">
        <v>58</v>
      </c>
      <c r="M13" s="63" t="s">
        <v>59</v>
      </c>
      <c r="N13" s="63" t="s">
        <v>60</v>
      </c>
    </row>
    <row r="14" spans="10:14" x14ac:dyDescent="0.2">
      <c r="J14" s="66" t="s">
        <v>61</v>
      </c>
      <c r="K14" s="67"/>
      <c r="L14" s="63"/>
      <c r="M14" s="63"/>
      <c r="N14" s="63"/>
    </row>
    <row r="15" spans="10:14" ht="89.25" customHeight="1" x14ac:dyDescent="0.2">
      <c r="J15" s="69" t="s">
        <v>62</v>
      </c>
      <c r="K15" s="70" t="s">
        <v>63</v>
      </c>
      <c r="L15" s="70" t="s">
        <v>64</v>
      </c>
      <c r="M15" s="71">
        <v>264</v>
      </c>
      <c r="N15" s="70" t="s">
        <v>65</v>
      </c>
    </row>
    <row r="16" spans="10:14" ht="89.25" customHeight="1" x14ac:dyDescent="0.2">
      <c r="J16" s="63" t="s">
        <v>66</v>
      </c>
      <c r="K16" s="70" t="s">
        <v>67</v>
      </c>
      <c r="L16" s="70" t="s">
        <v>68</v>
      </c>
      <c r="M16" s="71">
        <v>2402.1999999999998</v>
      </c>
      <c r="N16" s="70" t="s">
        <v>69</v>
      </c>
    </row>
    <row r="17" spans="10:14" ht="114.75" customHeight="1" x14ac:dyDescent="0.2">
      <c r="J17" s="63" t="s">
        <v>70</v>
      </c>
      <c r="K17" s="72" t="s">
        <v>71</v>
      </c>
      <c r="L17" s="73" t="s">
        <v>72</v>
      </c>
      <c r="M17" s="74">
        <v>1800</v>
      </c>
      <c r="N17" s="72" t="s">
        <v>69</v>
      </c>
    </row>
    <row r="18" spans="10:14" x14ac:dyDescent="0.2">
      <c r="J18" s="66" t="s">
        <v>73</v>
      </c>
      <c r="K18" s="67"/>
      <c r="L18" s="73"/>
      <c r="M18" s="74"/>
      <c r="N18" s="72"/>
    </row>
    <row r="19" spans="10:14" ht="114.75" customHeight="1" x14ac:dyDescent="0.2">
      <c r="J19" s="63" t="s">
        <v>74</v>
      </c>
      <c r="K19" s="72" t="s">
        <v>71</v>
      </c>
      <c r="L19" s="73" t="s">
        <v>75</v>
      </c>
      <c r="M19" s="74">
        <v>1800</v>
      </c>
      <c r="N19" s="72" t="s">
        <v>69</v>
      </c>
    </row>
    <row r="20" spans="10:14" ht="89.25" customHeight="1" x14ac:dyDescent="0.2">
      <c r="J20" s="63" t="s">
        <v>76</v>
      </c>
      <c r="K20" s="70" t="s">
        <v>63</v>
      </c>
      <c r="L20" s="70" t="s">
        <v>77</v>
      </c>
      <c r="M20" s="71">
        <v>302</v>
      </c>
      <c r="N20" s="70" t="s">
        <v>65</v>
      </c>
    </row>
    <row r="21" spans="10:14" ht="102" customHeight="1" x14ac:dyDescent="0.2">
      <c r="J21" s="63" t="s">
        <v>78</v>
      </c>
      <c r="K21" s="75" t="s">
        <v>79</v>
      </c>
      <c r="L21" s="72" t="s">
        <v>80</v>
      </c>
      <c r="M21" s="74">
        <v>2404</v>
      </c>
      <c r="N21" s="72" t="s">
        <v>69</v>
      </c>
    </row>
    <row r="22" spans="10:14" ht="89.25" customHeight="1" x14ac:dyDescent="0.2">
      <c r="J22" s="63" t="s">
        <v>81</v>
      </c>
      <c r="K22" s="75" t="s">
        <v>82</v>
      </c>
      <c r="L22" s="73" t="s">
        <v>83</v>
      </c>
      <c r="M22" s="74">
        <v>3750</v>
      </c>
      <c r="N22" s="70" t="s">
        <v>69</v>
      </c>
    </row>
    <row r="23" spans="10:14" x14ac:dyDescent="0.2">
      <c r="J23" s="66" t="s">
        <v>84</v>
      </c>
      <c r="K23" s="67"/>
      <c r="L23" s="72"/>
      <c r="M23" s="74"/>
      <c r="N23" s="73"/>
    </row>
    <row r="24" spans="10:14" ht="89.25" customHeight="1" x14ac:dyDescent="0.2">
      <c r="J24" s="76" t="s">
        <v>85</v>
      </c>
      <c r="K24" s="70" t="s">
        <v>63</v>
      </c>
      <c r="L24" s="70" t="s">
        <v>86</v>
      </c>
      <c r="M24" s="71">
        <v>447.11</v>
      </c>
      <c r="N24" s="70" t="s">
        <v>65</v>
      </c>
    </row>
    <row r="25" spans="10:14" ht="76.5" customHeight="1" x14ac:dyDescent="0.2">
      <c r="J25" s="63" t="s">
        <v>87</v>
      </c>
      <c r="K25" s="75" t="s">
        <v>88</v>
      </c>
      <c r="L25" s="72" t="s">
        <v>89</v>
      </c>
      <c r="M25" s="77">
        <v>3000</v>
      </c>
      <c r="N25" s="73" t="s">
        <v>69</v>
      </c>
    </row>
    <row r="26" spans="10:14" ht="89.25" customHeight="1" x14ac:dyDescent="0.2">
      <c r="J26" s="78" t="s">
        <v>90</v>
      </c>
      <c r="K26" s="75" t="s">
        <v>91</v>
      </c>
      <c r="L26" s="79" t="s">
        <v>92</v>
      </c>
      <c r="M26" s="80">
        <v>2845</v>
      </c>
      <c r="N26" s="81" t="s">
        <v>69</v>
      </c>
    </row>
    <row r="27" spans="10:14" ht="63.75" customHeight="1" x14ac:dyDescent="0.2">
      <c r="J27" s="63" t="s">
        <v>93</v>
      </c>
      <c r="K27" s="81" t="s">
        <v>94</v>
      </c>
      <c r="L27" s="70" t="s">
        <v>95</v>
      </c>
      <c r="M27" s="74">
        <v>409</v>
      </c>
      <c r="N27" s="75" t="s">
        <v>69</v>
      </c>
    </row>
    <row r="28" spans="10:14" ht="114.75" customHeight="1" x14ac:dyDescent="0.2">
      <c r="J28" s="63" t="s">
        <v>96</v>
      </c>
      <c r="K28" s="82" t="s">
        <v>97</v>
      </c>
      <c r="L28" s="79" t="s">
        <v>98</v>
      </c>
      <c r="M28" s="77">
        <v>413</v>
      </c>
      <c r="N28" s="83" t="s">
        <v>65</v>
      </c>
    </row>
    <row r="29" spans="10:14" x14ac:dyDescent="0.2">
      <c r="J29" s="66" t="s">
        <v>99</v>
      </c>
      <c r="K29" s="67"/>
      <c r="L29" s="70"/>
      <c r="M29" s="80"/>
      <c r="N29" s="83"/>
    </row>
    <row r="30" spans="10:14" ht="76.5" customHeight="1" x14ac:dyDescent="0.2">
      <c r="J30" s="84" t="s">
        <v>100</v>
      </c>
      <c r="K30" s="70" t="s">
        <v>101</v>
      </c>
      <c r="L30" s="70" t="s">
        <v>102</v>
      </c>
      <c r="M30" s="80">
        <v>364.9</v>
      </c>
      <c r="N30" s="72" t="s">
        <v>69</v>
      </c>
    </row>
    <row r="31" spans="10:14" ht="165.75" customHeight="1" x14ac:dyDescent="0.2">
      <c r="J31" s="85" t="s">
        <v>103</v>
      </c>
      <c r="K31" s="70" t="s">
        <v>104</v>
      </c>
      <c r="L31" s="86" t="s">
        <v>105</v>
      </c>
      <c r="M31" s="87">
        <v>561.29999999999995</v>
      </c>
      <c r="N31" s="88" t="s">
        <v>65</v>
      </c>
    </row>
    <row r="32" spans="10:14" ht="76.5" customHeight="1" x14ac:dyDescent="0.2">
      <c r="J32" s="89">
        <v>15</v>
      </c>
      <c r="K32" s="90" t="s">
        <v>106</v>
      </c>
      <c r="L32" s="86" t="s">
        <v>107</v>
      </c>
      <c r="M32" s="87">
        <v>139.80000000000001</v>
      </c>
      <c r="N32" s="83" t="s">
        <v>65</v>
      </c>
    </row>
    <row r="33" spans="10:14" ht="140.25" customHeight="1" x14ac:dyDescent="0.2">
      <c r="J33" s="89">
        <v>16</v>
      </c>
      <c r="K33" s="90" t="s">
        <v>108</v>
      </c>
      <c r="L33" s="86" t="s">
        <v>109</v>
      </c>
      <c r="M33" s="87">
        <v>1183.5999999999999</v>
      </c>
      <c r="N33" s="83" t="s">
        <v>69</v>
      </c>
    </row>
    <row r="34" spans="10:14" ht="89.25" customHeight="1" x14ac:dyDescent="0.2">
      <c r="J34" s="85">
        <v>17</v>
      </c>
      <c r="K34" s="90" t="s">
        <v>110</v>
      </c>
      <c r="L34" s="86" t="s">
        <v>111</v>
      </c>
      <c r="M34" s="87">
        <v>1150</v>
      </c>
      <c r="N34" s="83" t="s">
        <v>65</v>
      </c>
    </row>
    <row r="35" spans="10:14" x14ac:dyDescent="0.2">
      <c r="J35" s="91" t="s">
        <v>112</v>
      </c>
      <c r="K35" s="92"/>
      <c r="L35" s="86"/>
      <c r="M35" s="87"/>
      <c r="N35" s="81"/>
    </row>
    <row r="36" spans="10:14" ht="140.25" customHeight="1" x14ac:dyDescent="0.2">
      <c r="J36" s="89">
        <v>18</v>
      </c>
      <c r="K36" s="70" t="s">
        <v>113</v>
      </c>
      <c r="L36" s="86" t="s">
        <v>114</v>
      </c>
      <c r="M36" s="87">
        <v>898</v>
      </c>
      <c r="N36" s="88" t="s">
        <v>65</v>
      </c>
    </row>
    <row r="37" spans="10:14" ht="76.5" customHeight="1" x14ac:dyDescent="0.2">
      <c r="J37" s="85">
        <v>19</v>
      </c>
      <c r="K37" s="90" t="s">
        <v>115</v>
      </c>
      <c r="L37" s="86" t="s">
        <v>116</v>
      </c>
      <c r="M37" s="87">
        <v>215</v>
      </c>
      <c r="N37" s="81" t="s">
        <v>65</v>
      </c>
    </row>
    <row r="38" spans="10:14" ht="127.5" customHeight="1" x14ac:dyDescent="0.2">
      <c r="J38" s="89">
        <v>20</v>
      </c>
      <c r="K38" s="70" t="s">
        <v>117</v>
      </c>
      <c r="L38" s="70" t="s">
        <v>118</v>
      </c>
      <c r="M38" s="80">
        <v>390</v>
      </c>
      <c r="N38" s="72" t="s">
        <v>69</v>
      </c>
    </row>
    <row r="39" spans="10:14" x14ac:dyDescent="0.2">
      <c r="J39" s="91" t="s">
        <v>119</v>
      </c>
      <c r="K39" s="92"/>
      <c r="L39" s="86"/>
      <c r="M39" s="87"/>
      <c r="N39" s="72"/>
    </row>
    <row r="40" spans="10:14" ht="89.25" customHeight="1" x14ac:dyDescent="0.2">
      <c r="J40" s="85">
        <v>21</v>
      </c>
      <c r="K40" s="90" t="s">
        <v>120</v>
      </c>
      <c r="L40" s="86" t="s">
        <v>121</v>
      </c>
      <c r="M40" s="87">
        <v>19188</v>
      </c>
      <c r="N40" s="93" t="s">
        <v>122</v>
      </c>
    </row>
    <row r="41" spans="10:14" ht="89.25" customHeight="1" x14ac:dyDescent="0.2">
      <c r="J41" s="85">
        <v>22</v>
      </c>
      <c r="K41" s="75" t="s">
        <v>123</v>
      </c>
      <c r="L41" s="72" t="s">
        <v>124</v>
      </c>
      <c r="M41" s="74">
        <v>897.84</v>
      </c>
      <c r="N41" s="73" t="s">
        <v>69</v>
      </c>
    </row>
    <row r="42" spans="10:14" x14ac:dyDescent="0.2">
      <c r="J42" s="91" t="s">
        <v>125</v>
      </c>
      <c r="K42" s="92"/>
      <c r="L42" s="86"/>
      <c r="M42" s="87"/>
      <c r="N42" s="75"/>
    </row>
    <row r="43" spans="10:14" ht="153" customHeight="1" x14ac:dyDescent="0.2">
      <c r="J43" s="94">
        <v>23</v>
      </c>
      <c r="K43" s="90" t="s">
        <v>126</v>
      </c>
      <c r="L43" s="86" t="s">
        <v>127</v>
      </c>
      <c r="M43" s="87">
        <v>4680</v>
      </c>
      <c r="N43" s="90" t="s">
        <v>69</v>
      </c>
    </row>
    <row r="44" spans="10:14" ht="89.25" customHeight="1" x14ac:dyDescent="0.2">
      <c r="J44" s="94">
        <v>24</v>
      </c>
      <c r="K44" s="90" t="s">
        <v>128</v>
      </c>
      <c r="L44" s="86" t="s">
        <v>129</v>
      </c>
      <c r="M44" s="87">
        <v>5114</v>
      </c>
      <c r="N44" s="90" t="s">
        <v>69</v>
      </c>
    </row>
    <row r="45" spans="10:14" ht="89.25" customHeight="1" x14ac:dyDescent="0.2">
      <c r="J45" s="63">
        <v>25</v>
      </c>
      <c r="K45" s="75" t="s">
        <v>123</v>
      </c>
      <c r="L45" s="72" t="s">
        <v>130</v>
      </c>
      <c r="M45" s="74">
        <v>897.84</v>
      </c>
      <c r="N45" s="73" t="s">
        <v>69</v>
      </c>
    </row>
    <row r="46" spans="10:14" ht="89.25" customHeight="1" x14ac:dyDescent="0.2">
      <c r="J46" s="63">
        <v>26</v>
      </c>
      <c r="K46" s="70" t="s">
        <v>131</v>
      </c>
      <c r="L46" s="72" t="s">
        <v>132</v>
      </c>
      <c r="M46" s="74">
        <v>340</v>
      </c>
      <c r="N46" s="73" t="s">
        <v>65</v>
      </c>
    </row>
    <row r="47" spans="10:14" x14ac:dyDescent="0.2">
      <c r="J47" s="66" t="s">
        <v>133</v>
      </c>
      <c r="K47" s="67"/>
      <c r="L47" s="72"/>
      <c r="M47" s="74"/>
      <c r="N47" s="73"/>
    </row>
    <row r="48" spans="10:14" ht="102" customHeight="1" x14ac:dyDescent="0.2">
      <c r="J48" s="76">
        <v>27</v>
      </c>
      <c r="K48" s="90" t="s">
        <v>134</v>
      </c>
      <c r="L48" s="86" t="s">
        <v>135</v>
      </c>
      <c r="M48" s="87">
        <v>49980</v>
      </c>
      <c r="N48" s="73" t="s">
        <v>69</v>
      </c>
    </row>
    <row r="49" spans="10:14" ht="89.25" customHeight="1" x14ac:dyDescent="0.2">
      <c r="J49" s="76">
        <v>28</v>
      </c>
      <c r="K49" s="70" t="s">
        <v>136</v>
      </c>
      <c r="L49" s="70" t="s">
        <v>137</v>
      </c>
      <c r="M49" s="71">
        <v>619</v>
      </c>
      <c r="N49" s="73" t="s">
        <v>69</v>
      </c>
    </row>
    <row r="50" spans="10:14" ht="89.25" customHeight="1" x14ac:dyDescent="0.2">
      <c r="J50" s="63">
        <v>29</v>
      </c>
      <c r="K50" s="72" t="s">
        <v>138</v>
      </c>
      <c r="L50" s="70" t="s">
        <v>139</v>
      </c>
      <c r="M50" s="71">
        <v>300</v>
      </c>
      <c r="N50" s="73" t="s">
        <v>65</v>
      </c>
    </row>
    <row r="51" spans="10:14" ht="114.75" customHeight="1" x14ac:dyDescent="0.2">
      <c r="J51" s="63">
        <v>30</v>
      </c>
      <c r="K51" s="75" t="s">
        <v>140</v>
      </c>
      <c r="L51" s="70" t="s">
        <v>141</v>
      </c>
      <c r="M51" s="71">
        <v>1452</v>
      </c>
      <c r="N51" s="70" t="s">
        <v>69</v>
      </c>
    </row>
    <row r="52" spans="10:14" x14ac:dyDescent="0.2">
      <c r="J52" s="66" t="s">
        <v>142</v>
      </c>
      <c r="K52" s="67"/>
      <c r="L52" s="63"/>
      <c r="M52" s="63"/>
      <c r="N52" s="70"/>
    </row>
    <row r="53" spans="10:14" ht="76.5" customHeight="1" x14ac:dyDescent="0.2">
      <c r="J53" s="76">
        <v>31</v>
      </c>
      <c r="K53" s="72" t="s">
        <v>143</v>
      </c>
      <c r="L53" s="70" t="s">
        <v>144</v>
      </c>
      <c r="M53" s="71">
        <v>300</v>
      </c>
      <c r="N53" s="73" t="s">
        <v>65</v>
      </c>
    </row>
    <row r="54" spans="10:14" ht="102" customHeight="1" x14ac:dyDescent="0.2">
      <c r="J54" s="76">
        <v>32</v>
      </c>
      <c r="K54" s="90" t="s">
        <v>145</v>
      </c>
      <c r="L54" s="86" t="s">
        <v>146</v>
      </c>
      <c r="M54" s="87">
        <v>400</v>
      </c>
      <c r="N54" s="90" t="s">
        <v>69</v>
      </c>
    </row>
    <row r="55" spans="10:14" ht="63.75" customHeight="1" x14ac:dyDescent="0.2">
      <c r="J55" s="63">
        <v>33</v>
      </c>
      <c r="K55" s="95" t="s">
        <v>147</v>
      </c>
      <c r="L55" s="86" t="s">
        <v>148</v>
      </c>
      <c r="M55" s="87">
        <v>840</v>
      </c>
      <c r="N55" s="90" t="s">
        <v>149</v>
      </c>
    </row>
    <row r="56" spans="10:14" x14ac:dyDescent="0.2">
      <c r="J56" s="66" t="s">
        <v>150</v>
      </c>
      <c r="K56" s="67"/>
      <c r="L56" s="86"/>
      <c r="M56" s="87"/>
      <c r="N56" s="90"/>
    </row>
    <row r="57" spans="10:14" ht="89.25" customHeight="1" x14ac:dyDescent="0.2">
      <c r="J57" s="63">
        <v>34</v>
      </c>
      <c r="K57" s="70" t="s">
        <v>131</v>
      </c>
      <c r="L57" s="72" t="s">
        <v>151</v>
      </c>
      <c r="M57" s="74">
        <v>370</v>
      </c>
      <c r="N57" s="73" t="s">
        <v>65</v>
      </c>
    </row>
    <row r="58" spans="10:14" ht="89.25" customHeight="1" x14ac:dyDescent="0.2">
      <c r="J58" s="76">
        <v>35</v>
      </c>
      <c r="K58" s="90" t="s">
        <v>152</v>
      </c>
      <c r="L58" s="86" t="s">
        <v>153</v>
      </c>
      <c r="M58" s="87">
        <v>70</v>
      </c>
      <c r="N58" s="90" t="s">
        <v>69</v>
      </c>
    </row>
    <row r="59" spans="10:14" x14ac:dyDescent="0.2">
      <c r="J59" s="66" t="s">
        <v>154</v>
      </c>
      <c r="K59" s="67"/>
      <c r="L59" s="70"/>
      <c r="M59" s="63"/>
      <c r="N59" s="70"/>
    </row>
    <row r="60" spans="10:14" ht="153" customHeight="1" x14ac:dyDescent="0.2">
      <c r="J60" s="63">
        <v>36</v>
      </c>
      <c r="K60" s="70" t="s">
        <v>155</v>
      </c>
      <c r="L60" s="72" t="s">
        <v>156</v>
      </c>
      <c r="M60" s="74">
        <v>507</v>
      </c>
      <c r="N60" s="73" t="s">
        <v>65</v>
      </c>
    </row>
    <row r="61" spans="10:14" ht="114.75" customHeight="1" x14ac:dyDescent="0.2">
      <c r="J61" s="63">
        <v>37</v>
      </c>
      <c r="K61" s="79" t="s">
        <v>157</v>
      </c>
      <c r="L61" s="79" t="s">
        <v>158</v>
      </c>
      <c r="M61" s="80">
        <v>4560</v>
      </c>
      <c r="N61" s="79" t="s">
        <v>65</v>
      </c>
    </row>
    <row r="62" spans="10:14" ht="89.25" customHeight="1" x14ac:dyDescent="0.2">
      <c r="J62" s="63">
        <v>38</v>
      </c>
      <c r="K62" s="90" t="s">
        <v>159</v>
      </c>
      <c r="L62" s="86" t="s">
        <v>160</v>
      </c>
      <c r="M62" s="87">
        <v>4273</v>
      </c>
      <c r="N62" s="90" t="s">
        <v>69</v>
      </c>
    </row>
    <row r="63" spans="10:14" x14ac:dyDescent="0.2">
      <c r="J63" s="63"/>
      <c r="K63" s="63" t="s">
        <v>161</v>
      </c>
      <c r="L63" s="63"/>
      <c r="M63" s="63">
        <f>SUM(M14:M62)</f>
        <v>119527.59</v>
      </c>
      <c r="N63" s="71"/>
    </row>
    <row r="64" spans="10:14" x14ac:dyDescent="0.2">
      <c r="J64" s="96"/>
      <c r="K64" s="97"/>
      <c r="L64" s="97"/>
      <c r="M64" s="98"/>
      <c r="N64" s="98"/>
    </row>
    <row r="67" spans="11:19" ht="15.75" customHeight="1" x14ac:dyDescent="0.25">
      <c r="K67" s="99" t="s">
        <v>162</v>
      </c>
      <c r="L67" s="99"/>
      <c r="M67" s="99"/>
      <c r="N67" s="99"/>
      <c r="O67" s="99"/>
      <c r="P67" s="99"/>
      <c r="Q67" s="99"/>
      <c r="R67" s="99"/>
      <c r="S67" s="99"/>
    </row>
    <row r="70" spans="11:19" ht="18" customHeight="1" x14ac:dyDescent="0.25">
      <c r="M70" s="100" t="s">
        <v>163</v>
      </c>
      <c r="N70" s="100"/>
    </row>
    <row r="73" spans="11:19" ht="38.25" customHeight="1" x14ac:dyDescent="0.2">
      <c r="L73" s="63" t="s">
        <v>164</v>
      </c>
      <c r="M73" s="63" t="s">
        <v>165</v>
      </c>
      <c r="N73" s="63" t="s">
        <v>166</v>
      </c>
      <c r="O73" s="63" t="s">
        <v>167</v>
      </c>
      <c r="P73" s="63" t="s">
        <v>168</v>
      </c>
      <c r="Q73" s="101"/>
    </row>
    <row r="74" spans="11:19" ht="15" customHeight="1" x14ac:dyDescent="0.25">
      <c r="L74" s="78" t="s">
        <v>57</v>
      </c>
      <c r="M74" s="102">
        <v>11153.06</v>
      </c>
      <c r="N74" s="103">
        <v>111807.36</v>
      </c>
      <c r="O74" s="103">
        <v>119527.59</v>
      </c>
      <c r="P74" s="102">
        <f>M74+N74-O74</f>
        <v>3432.8300000000017</v>
      </c>
      <c r="Q74" s="101"/>
    </row>
    <row r="75" spans="11:19" ht="26.25" customHeight="1" x14ac:dyDescent="0.25">
      <c r="L75" s="78" t="s">
        <v>169</v>
      </c>
      <c r="M75" s="102">
        <v>56883</v>
      </c>
      <c r="N75" s="103">
        <v>9950</v>
      </c>
      <c r="O75" s="103"/>
      <c r="P75" s="102">
        <f>M75+N75-O75</f>
        <v>66833</v>
      </c>
      <c r="Q75" s="101"/>
    </row>
    <row r="76" spans="11:19" ht="18" customHeight="1" x14ac:dyDescent="0.25">
      <c r="L76" s="104" t="s">
        <v>161</v>
      </c>
      <c r="M76" s="104">
        <f>SUM(M74:M75)</f>
        <v>68036.06</v>
      </c>
      <c r="N76" s="104"/>
      <c r="O76" s="104"/>
      <c r="P76" s="102">
        <f>SUM(P74:P75)</f>
        <v>70265.83</v>
      </c>
      <c r="Q76" s="105"/>
    </row>
    <row r="77" spans="11:19" ht="15.75" customHeight="1" x14ac:dyDescent="0.25">
      <c r="K77" s="106"/>
      <c r="L77" s="106"/>
      <c r="M77" s="107"/>
      <c r="N77" s="107"/>
      <c r="O77" s="107"/>
      <c r="P77" s="108"/>
      <c r="Q77" s="106"/>
      <c r="R77" s="109"/>
      <c r="S77" s="109"/>
    </row>
    <row r="78" spans="11:19" ht="15.75" customHeight="1" x14ac:dyDescent="0.25">
      <c r="L78" s="110"/>
      <c r="M78" s="111"/>
      <c r="N78" s="111"/>
      <c r="O78" s="112"/>
      <c r="P78" s="113"/>
    </row>
    <row r="80" spans="11:19" x14ac:dyDescent="0.2">
      <c r="L80" s="114" t="s">
        <v>170</v>
      </c>
      <c r="M80" s="114"/>
      <c r="N80" s="114"/>
      <c r="O80" s="114"/>
      <c r="P80" s="114"/>
    </row>
  </sheetData>
  <mergeCells count="23">
    <mergeCell ref="M70:N70"/>
    <mergeCell ref="R77:S77"/>
    <mergeCell ref="L80:P80"/>
    <mergeCell ref="J42:K42"/>
    <mergeCell ref="J47:K47"/>
    <mergeCell ref="J52:K52"/>
    <mergeCell ref="J56:K56"/>
    <mergeCell ref="J59:K59"/>
    <mergeCell ref="K67:S67"/>
    <mergeCell ref="J14:K14"/>
    <mergeCell ref="J18:K18"/>
    <mergeCell ref="J23:K23"/>
    <mergeCell ref="J29:K29"/>
    <mergeCell ref="J35:K35"/>
    <mergeCell ref="J39:K39"/>
    <mergeCell ref="K2:M2"/>
    <mergeCell ref="K3:M3"/>
    <mergeCell ref="K4:M4"/>
    <mergeCell ref="K5:M5"/>
    <mergeCell ref="K7:L7"/>
    <mergeCell ref="J12:J13"/>
    <mergeCell ref="K12:K13"/>
    <mergeCell ref="L12:N12"/>
  </mergeCells>
  <pageMargins left="0.19685039370078741" right="0.19685039370078741" top="0.19685039370078741" bottom="0.19685039370078741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Отчет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Николай</cp:lastModifiedBy>
  <cp:lastPrinted>2017-11-28T06:37:51Z</cp:lastPrinted>
  <dcterms:created xsi:type="dcterms:W3CDTF">2017-10-31T10:52:05Z</dcterms:created>
  <dcterms:modified xsi:type="dcterms:W3CDTF">2018-03-25T15:46:56Z</dcterms:modified>
</cp:coreProperties>
</file>