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ОТЧЕТ по сметам за 12 мес - с отчетами Л.А\Новая папка\"/>
    </mc:Choice>
  </mc:AlternateContent>
  <bookViews>
    <workbookView xWindow="0" yWindow="0" windowWidth="10590" windowHeight="9675" activeTab="1"/>
  </bookViews>
  <sheets>
    <sheet name="Лист2" sheetId="1" r:id="rId1"/>
    <sheet name="Отчет" sheetId="2" r:id="rId2"/>
  </sheets>
  <calcPr calcId="162913" refMode="R1C1"/>
</workbook>
</file>

<file path=xl/calcChain.xml><?xml version="1.0" encoding="utf-8"?>
<calcChain xmlns="http://schemas.openxmlformats.org/spreadsheetml/2006/main">
  <c r="O67" i="2" l="1"/>
  <c r="S66" i="2"/>
  <c r="S65" i="2"/>
  <c r="S64" i="2"/>
  <c r="S67" i="2" s="1"/>
  <c r="S52" i="2"/>
  <c r="P52" i="2"/>
  <c r="E27" i="1"/>
  <c r="D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27" i="1" s="1"/>
  <c r="F12" i="1"/>
</calcChain>
</file>

<file path=xl/sharedStrings.xml><?xml version="1.0" encoding="utf-8"?>
<sst xmlns="http://schemas.openxmlformats.org/spreadsheetml/2006/main" count="208" uniqueCount="172">
  <si>
    <t>ОТЧЕТ О ВЫПОЛНЕННЫХ РАБОТАХ И ОКАЗАНИЕ УСЛУГАХ</t>
  </si>
  <si>
    <t>ПО ДОГОВОРУ УПРАВЛЕНИЯ МНОГОКВАРТИРНЫМ ДОМОМ</t>
  </si>
  <si>
    <t xml:space="preserve">                                   за период  с 01.01.2017г. по 31.10.2017г</t>
  </si>
  <si>
    <t>Управляющая организация: АНО "Центр ТСЖ"</t>
  </si>
  <si>
    <t>Адрес многоквартирного дома: ул. Радищева д 145</t>
  </si>
  <si>
    <t>I. РАБОТЫ И УСЛУГИ ПО СОДЕРЖАНИЮ И РЕМОНТУ ОБЩЕГО ИМУЩЕСТВА В МНОГОКВАРТИРНОМ ДОМЕ</t>
  </si>
  <si>
    <t>№ П/П</t>
  </si>
  <si>
    <t xml:space="preserve">Наименование работ в соответствии с перечнем работ и услуг, указанным в договоре управления МКД, заключенным с собственниками помещений </t>
  </si>
  <si>
    <t>Тариф</t>
  </si>
  <si>
    <t>Начислено с 01.01.2017г по01.12.2017г., руб</t>
  </si>
  <si>
    <t>Оплачено населением с 01.01.2017г по 01.12.2017г., руб</t>
  </si>
  <si>
    <t>Задолженность (+) или переплата работ и услуг содержанию и ремонту МКЖД</t>
  </si>
  <si>
    <t>Затраты по управлению многоквартирным домом</t>
  </si>
  <si>
    <t>3.13р.</t>
  </si>
  <si>
    <t xml:space="preserve">Механизированная уборка территории </t>
  </si>
  <si>
    <t>0.36р.</t>
  </si>
  <si>
    <t>Обслуживание дымовых и вентиляционных каналов</t>
  </si>
  <si>
    <t>Измерение сопротивления изоляции электропроводки</t>
  </si>
  <si>
    <t>0.05р.</t>
  </si>
  <si>
    <t>Сбор и вывоз ТБО</t>
  </si>
  <si>
    <t>Техническое обслуживание дома</t>
  </si>
  <si>
    <t>4.66р.</t>
  </si>
  <si>
    <t>Техническое обслуживание  крышной котельной</t>
  </si>
  <si>
    <t>Техническое обслуживание лифтового хозяйства</t>
  </si>
  <si>
    <t>2.39р.</t>
  </si>
  <si>
    <t>Техническое освидетельствование лифтов</t>
  </si>
  <si>
    <t>0.08р.</t>
  </si>
  <si>
    <t>Уборка лестничных клеток, коридоров</t>
  </si>
  <si>
    <t>1.45р.</t>
  </si>
  <si>
    <t>Обслуживание мусороприемных камер</t>
  </si>
  <si>
    <t>0.64р.</t>
  </si>
  <si>
    <t>Уборка территории</t>
  </si>
  <si>
    <t>1.99р.</t>
  </si>
  <si>
    <t>Обслуживание домофона с трубкой (с квартиры)</t>
  </si>
  <si>
    <t>34.00р.</t>
  </si>
  <si>
    <t>Обслуживание домофона без трубки  (с квартиры)</t>
  </si>
  <si>
    <t>17.00р.</t>
  </si>
  <si>
    <t>Обслуживание газового оборудования (с квартиры)</t>
  </si>
  <si>
    <t>21.28р.</t>
  </si>
  <si>
    <t>Отчет о  предоставлении коммунальных услуг по договору управления</t>
  </si>
  <si>
    <t xml:space="preserve">многоквартирным домом № 145 ул. Радищева г. Ульяновске </t>
  </si>
  <si>
    <t>за период с 01.01.2017 по 31.12.2017г.</t>
  </si>
  <si>
    <t>№</t>
  </si>
  <si>
    <t>Наименование коммунальной услуги</t>
  </si>
  <si>
    <t>Ед. изм.</t>
  </si>
  <si>
    <t>Утвержденный тариф, руб.</t>
  </si>
  <si>
    <t>Предоставлено собственникам и прочим потребителям</t>
  </si>
  <si>
    <t>Оплачено собственниками и прочими потребителями, руб.</t>
  </si>
  <si>
    <t>Задолженность (-) или переплата (+) по оплате коммунальных услуг потребителями, руб. на 31.12.2017г.</t>
  </si>
  <si>
    <t>п/п</t>
  </si>
  <si>
    <t>с 01.01.17 по 30.06.17</t>
  </si>
  <si>
    <t>с 01.07.17 по 31.12.17</t>
  </si>
  <si>
    <t>Объем потребленного ресурса по жилому многоквартирному дому</t>
  </si>
  <si>
    <t>Стоимость коммунальной услуги ресурсоснабжающей организации, руб.</t>
  </si>
  <si>
    <t>ХВС</t>
  </si>
  <si>
    <r>
      <t>м</t>
    </r>
    <r>
      <rPr>
        <b/>
        <sz val="12"/>
        <rFont val="Tahoma"/>
        <family val="1"/>
        <charset val="204"/>
      </rPr>
      <t>³</t>
    </r>
  </si>
  <si>
    <t>Водоотведение</t>
  </si>
  <si>
    <t>ГВС</t>
  </si>
  <si>
    <t>м3</t>
  </si>
  <si>
    <t>расчетный</t>
  </si>
  <si>
    <t>Отопление</t>
  </si>
  <si>
    <t xml:space="preserve">В т.ч: </t>
  </si>
  <si>
    <r>
      <t>Объем ресурсов затраченных на крыш. котельной:</t>
    </r>
    <r>
      <rPr>
        <b/>
        <sz val="12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газ</t>
    </r>
  </si>
  <si>
    <t>хвс</t>
  </si>
  <si>
    <t>Электроэнергия</t>
  </si>
  <si>
    <t>кВт/час</t>
  </si>
  <si>
    <t xml:space="preserve">                э/энергии</t>
  </si>
  <si>
    <t>Приложение к Договору</t>
  </si>
  <si>
    <t>управления жилым многоквартирным домом № 145 по ул.Радищева</t>
  </si>
  <si>
    <t>в городе Ульяновске согласно Распоряжения от 17.04.2012 г. №31-од</t>
  </si>
  <si>
    <t>Министерства энергетики и жилищно-коммунального комплекса Ульяновской области</t>
  </si>
  <si>
    <t>Годовой отчет руководителя управляющей компании  о выполненных работах и оказанных                                                                                                         услугах по договору управления многоквартирным домом за период с 01.01.2017 г. по 31.12.2017 г.</t>
  </si>
  <si>
    <t xml:space="preserve">Управляющая компания -  АНО "Центр ТСЖ" </t>
  </si>
  <si>
    <t>адрес многоквартирного дома - ул.Радищева, 145</t>
  </si>
  <si>
    <t>№ п/п</t>
  </si>
  <si>
    <t xml:space="preserve"> Виды работ  </t>
  </si>
  <si>
    <t>Текущий ремонт</t>
  </si>
  <si>
    <t>Ремонт котельного оборудования</t>
  </si>
  <si>
    <t>Проводимые документы</t>
  </si>
  <si>
    <t>Сумма, руб.</t>
  </si>
  <si>
    <t>Исполнитель</t>
  </si>
  <si>
    <t>Январь 2017 г.</t>
  </si>
  <si>
    <t>1.</t>
  </si>
  <si>
    <t>Ремонт, техническое обслуживание и поверка счетчика газа</t>
  </si>
  <si>
    <t>Акт выполненных работ № 14 от 26.01.17 г.</t>
  </si>
  <si>
    <t>Облгаз</t>
  </si>
  <si>
    <t>Февраль 2017 г.</t>
  </si>
  <si>
    <t>2.</t>
  </si>
  <si>
    <t>Замена вышедших из строя шаровых кранов на выводе воды для уборщицы во 2-ом подъезде</t>
  </si>
  <si>
    <t>Товарный чек №б/н от 15.02.17г; акт</t>
  </si>
  <si>
    <t>ООО "СКВ"</t>
  </si>
  <si>
    <t>3.</t>
  </si>
  <si>
    <t>Замена тронсформаторов тока</t>
  </si>
  <si>
    <t>Товарный чек №1/00046 от 01.02.17г.</t>
  </si>
  <si>
    <t>Март 2017 г.</t>
  </si>
  <si>
    <t>4.</t>
  </si>
  <si>
    <t>Закупка и установка светодиодных лампочек- 39 шт.</t>
  </si>
  <si>
    <t>Счет №101 от 28.02.17г; товарная накладная, акт</t>
  </si>
  <si>
    <t>5.</t>
  </si>
  <si>
    <t>Частичный ремонт плиточного покрытия в подъездах</t>
  </si>
  <si>
    <t>Акт выполненных работ от 28.03.17 г.</t>
  </si>
  <si>
    <t>6.</t>
  </si>
  <si>
    <t>Закупка зерновой приманки для дератизации подвала от грызунов</t>
  </si>
  <si>
    <t>Товарно-кассовый чек от 28.03.17г; акт</t>
  </si>
  <si>
    <t>Апрель 2017 г.</t>
  </si>
  <si>
    <t>7.</t>
  </si>
  <si>
    <t xml:space="preserve">Установка желоба ливневой канализации н/жилого помещения у маг. "Евробеби"  и изготовление ключа для старшего </t>
  </si>
  <si>
    <t xml:space="preserve">Товарные чеки от 10,12/04.17 и акт 12.04.17 г. </t>
  </si>
  <si>
    <t>8.</t>
  </si>
  <si>
    <t>Закупка материала (краска ВДАК, кисти, коллер, жидкое стекло), для покраски б/камня</t>
  </si>
  <si>
    <t xml:space="preserve">Товарная накладная №ЦБ-7441 от 13.04.17; акт </t>
  </si>
  <si>
    <t>Май 2017 г.</t>
  </si>
  <si>
    <t>9.</t>
  </si>
  <si>
    <t xml:space="preserve">Закупка материала (масленной краски, кисти, растворителя...) для покраски МАФ </t>
  </si>
  <si>
    <t xml:space="preserve">Товарная накладная №ЦБ-9336 от 05.05.17;  чек от 11.05.17; акт </t>
  </si>
  <si>
    <t>10.</t>
  </si>
  <si>
    <t>Завоз песка на д/площадку</t>
  </si>
  <si>
    <t>Товарная накладная №28 от 23.05.17; акт</t>
  </si>
  <si>
    <t>Июнь 2017 г.</t>
  </si>
  <si>
    <t>11.</t>
  </si>
  <si>
    <t>Механизированный покос придомовой территории</t>
  </si>
  <si>
    <t>Акт № 129 от 13.06.17 г.</t>
  </si>
  <si>
    <t>Замена редуктора привода дверей РЧ-58,5 на лифте во 2-ом подъезде</t>
  </si>
  <si>
    <t>Договор №2/20 от 01.06.17; смета</t>
  </si>
  <si>
    <t>ООО "Спец.управление"Лифтсервис"</t>
  </si>
  <si>
    <t>Установка циркуляционного насоса на стояк кв. №86 на ГВС в подвале дома</t>
  </si>
  <si>
    <t>Товарный чек №15916 от 19.06.17г; акт</t>
  </si>
  <si>
    <t>Устранение аварийной ситуации на ГВС в кв. № 86</t>
  </si>
  <si>
    <t>Товарный чек №16142 от 21.06.17 г.; акт</t>
  </si>
  <si>
    <t>Июль 2017 г.</t>
  </si>
  <si>
    <t>Ремонт примыкания цоколя с отмосткой, устранение провалов в районе входов в поъезды, в мусорокамеры и зап.выход н/ж помещения</t>
  </si>
  <si>
    <t>Товарные чеки от 27.07.17 и от 01.08.17; акт</t>
  </si>
  <si>
    <t>Увеличение бортов дождеприемного корыта на тех.этаже 3-го подъезда</t>
  </si>
  <si>
    <t>Товарные чеки-3 шт; акт</t>
  </si>
  <si>
    <t>Акт № 180 от 25.07.17г.</t>
  </si>
  <si>
    <t>Замена дисковых затворов на контуре ГВС на крышной котельной</t>
  </si>
  <si>
    <t>Счет №761 от 07.06.17г.</t>
  </si>
  <si>
    <t>ООО "АСТ-Сервис"</t>
  </si>
  <si>
    <t>Август 2017 г.</t>
  </si>
  <si>
    <t>Акт № 203 от 22.08.17г.</t>
  </si>
  <si>
    <t>Замена участка канализационного стояка в н/жилом помещении "Евробеби"</t>
  </si>
  <si>
    <t>Два товарных чека от 22.08.17г; акт</t>
  </si>
  <si>
    <t>Проверка технического состояния противопажарного оборудования на крышной котельной</t>
  </si>
  <si>
    <t>Договор от 10.08.17г; акт</t>
  </si>
  <si>
    <t>ООО "Служба мониторинга Ульяновск</t>
  </si>
  <si>
    <t>Сентябрь 2017 г.</t>
  </si>
  <si>
    <t>Герметизация стыков железных кровель лоджий кв.№ 117,118,121 промышленными альпинистами</t>
  </si>
  <si>
    <t>Договор от 18.08.17 г; акт</t>
  </si>
  <si>
    <t>ИП Фирстов И.В.</t>
  </si>
  <si>
    <t>Замена аварийного участка канализации в подвале в р-не 3-го подъезда</t>
  </si>
  <si>
    <t>Товарный чек №1480 от 13.09.17г; акт</t>
  </si>
  <si>
    <t>Октябрь 2017 г.</t>
  </si>
  <si>
    <t>Закупка технической соли, для посыпки в гололед; утепление входных дверей (установка уплотнителей)</t>
  </si>
  <si>
    <t>Товарный чек № 135 от 29.09.17; акт</t>
  </si>
  <si>
    <t>Обязательное страхование лифтов</t>
  </si>
  <si>
    <t>Договор от 16.02.17; акт, перечень</t>
  </si>
  <si>
    <t>ПАО СК "Росгострах"</t>
  </si>
  <si>
    <t>Ноябрь 2017 г.</t>
  </si>
  <si>
    <t>Изготовление и установка ограждения (столбы) от 2-го под. в стороны подвала (для выката контейнеров)</t>
  </si>
  <si>
    <t>Товарные чеки -7 шт; акты</t>
  </si>
  <si>
    <t>ИТОГО:</t>
  </si>
  <si>
    <t>Передвижение денежных средств по ул. Радищева, 145   в  2017 г.</t>
  </si>
  <si>
    <t>на  01.01.2018 г.</t>
  </si>
  <si>
    <t>Услуга</t>
  </si>
  <si>
    <t>Остаток, руб. на 01.01.2017 г.</t>
  </si>
  <si>
    <t xml:space="preserve">Поступления, руб . </t>
  </si>
  <si>
    <t xml:space="preserve">Расходы, руб.   </t>
  </si>
  <si>
    <t xml:space="preserve">Остаток, на 01.01.18 г, руб. </t>
  </si>
  <si>
    <t>жилые</t>
  </si>
  <si>
    <t>нежилые</t>
  </si>
  <si>
    <t>Поступление от "Провайдеров"</t>
  </si>
  <si>
    <t>Главный бухгалтер АНО "Центр ТСЖ"                           Карпеева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</si>
</sst>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&quot;р.&quot;"/>
  </numFmts>
  <fonts count="44" x14ac:knownFonts="1"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8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12"/>
      <name val="Arial Cyr"/>
      <charset val="204"/>
    </font>
    <font>
      <sz val="8"/>
      <name val="Arial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u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</font>
    <font>
      <b/>
      <sz val="14"/>
      <name val="Arial"/>
    </font>
    <font>
      <b/>
      <sz val="12"/>
      <name val="Tahoma"/>
      <family val="1"/>
      <charset val="204"/>
    </font>
    <font>
      <b/>
      <sz val="14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8E4BC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99">
    <xf numFmtId="0" fontId="0" fillId="0" borderId="0" xfId="0"/>
    <xf numFmtId="0" fontId="21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23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22" fillId="0" borderId="0" xfId="0" applyFont="1" applyAlignment="1">
      <alignment horizontal="center" wrapText="1"/>
    </xf>
    <xf numFmtId="0" fontId="22" fillId="0" borderId="0" xfId="0" applyFont="1"/>
    <xf numFmtId="0" fontId="21" fillId="0" borderId="10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</xf>
    <xf numFmtId="0" fontId="0" fillId="33" borderId="12" xfId="0" applyNumberFormat="1" applyFont="1" applyFill="1" applyBorder="1" applyAlignment="1" applyProtection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21" fillId="0" borderId="10" xfId="0" applyFont="1" applyBorder="1" applyAlignment="1">
      <alignment horizontal="center" vertical="top"/>
    </xf>
    <xf numFmtId="0" fontId="0" fillId="0" borderId="10" xfId="0" applyBorder="1" applyAlignment="1">
      <alignment wrapText="1"/>
    </xf>
    <xf numFmtId="0" fontId="20" fillId="33" borderId="10" xfId="0" applyFont="1" applyFill="1" applyBorder="1" applyAlignment="1">
      <alignment horizontal="center" wrapText="1"/>
    </xf>
    <xf numFmtId="168" fontId="0" fillId="0" borderId="10" xfId="0" applyNumberFormat="1" applyFont="1" applyFill="1" applyBorder="1" applyAlignment="1" applyProtection="1"/>
    <xf numFmtId="0" fontId="21" fillId="0" borderId="12" xfId="0" applyFont="1" applyBorder="1" applyAlignment="1">
      <alignment horizontal="center" vertical="top"/>
    </xf>
    <xf numFmtId="0" fontId="0" fillId="0" borderId="12" xfId="0" applyBorder="1" applyAlignment="1">
      <alignment wrapText="1"/>
    </xf>
    <xf numFmtId="0" fontId="20" fillId="33" borderId="12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33" borderId="10" xfId="0" applyFont="1" applyFill="1" applyBorder="1" applyAlignment="1">
      <alignment horizontal="right"/>
    </xf>
    <xf numFmtId="168" fontId="0" fillId="0" borderId="0" xfId="0" applyNumberFormat="1"/>
    <xf numFmtId="0" fontId="25" fillId="34" borderId="0" xfId="42" applyFont="1" applyFill="1"/>
    <xf numFmtId="2" fontId="25" fillId="34" borderId="0" xfId="42" applyNumberFormat="1" applyFont="1" applyFill="1"/>
    <xf numFmtId="0" fontId="25" fillId="34" borderId="0" xfId="42" applyFont="1" applyFill="1" applyAlignment="1">
      <alignment horizontal="center"/>
    </xf>
    <xf numFmtId="0" fontId="26" fillId="34" borderId="0" xfId="42" applyFont="1" applyFill="1"/>
    <xf numFmtId="0" fontId="27" fillId="34" borderId="0" xfId="42" applyFont="1" applyFill="1"/>
    <xf numFmtId="2" fontId="27" fillId="34" borderId="0" xfId="42" applyNumberFormat="1" applyFont="1" applyFill="1"/>
    <xf numFmtId="0" fontId="19" fillId="0" borderId="13" xfId="42" applyFont="1" applyFill="1" applyBorder="1" applyAlignment="1">
      <alignment horizontal="center" vertical="top" wrapText="1"/>
    </xf>
    <xf numFmtId="0" fontId="19" fillId="0" borderId="14" xfId="42" applyFont="1" applyFill="1" applyBorder="1" applyAlignment="1">
      <alignment horizontal="center" vertical="top" wrapText="1"/>
    </xf>
    <xf numFmtId="0" fontId="19" fillId="0" borderId="15" xfId="42" applyFont="1" applyFill="1" applyBorder="1" applyAlignment="1">
      <alignment horizontal="center" vertical="top" wrapText="1"/>
    </xf>
    <xf numFmtId="0" fontId="19" fillId="0" borderId="16" xfId="42" applyFont="1" applyFill="1" applyBorder="1" applyAlignment="1">
      <alignment horizontal="center" vertical="top" wrapText="1"/>
    </xf>
    <xf numFmtId="0" fontId="19" fillId="0" borderId="13" xfId="42" applyFont="1" applyFill="1" applyBorder="1" applyAlignment="1">
      <alignment horizontal="center" vertical="top" wrapText="1"/>
    </xf>
    <xf numFmtId="0" fontId="19" fillId="0" borderId="17" xfId="42" applyFont="1" applyFill="1" applyBorder="1" applyAlignment="1">
      <alignment horizontal="center" vertical="top" wrapText="1"/>
    </xf>
    <xf numFmtId="0" fontId="19" fillId="0" borderId="18" xfId="42" applyFont="1" applyFill="1" applyBorder="1" applyAlignment="1">
      <alignment horizontal="center" vertical="top" wrapText="1"/>
    </xf>
    <xf numFmtId="0" fontId="19" fillId="0" borderId="19" xfId="42" applyFont="1" applyFill="1" applyBorder="1" applyAlignment="1">
      <alignment horizontal="center" vertical="top" wrapText="1"/>
    </xf>
    <xf numFmtId="0" fontId="19" fillId="0" borderId="20" xfId="42" applyFont="1" applyFill="1" applyBorder="1" applyAlignment="1">
      <alignment horizontal="center" vertical="top" wrapText="1"/>
    </xf>
    <xf numFmtId="0" fontId="19" fillId="0" borderId="10" xfId="42" applyFont="1" applyFill="1" applyBorder="1" applyAlignment="1">
      <alignment horizontal="center" vertical="top" wrapText="1"/>
    </xf>
    <xf numFmtId="0" fontId="19" fillId="0" borderId="12" xfId="42" applyFont="1" applyFill="1" applyBorder="1" applyAlignment="1">
      <alignment horizontal="center" vertical="top" wrapText="1"/>
    </xf>
    <xf numFmtId="0" fontId="19" fillId="0" borderId="21" xfId="42" applyFont="1" applyFill="1" applyBorder="1" applyAlignment="1">
      <alignment horizontal="center" vertical="top" wrapText="1"/>
    </xf>
    <xf numFmtId="0" fontId="19" fillId="0" borderId="20" xfId="42" applyFont="1" applyFill="1" applyBorder="1" applyAlignment="1">
      <alignment horizontal="center" vertical="top" wrapText="1"/>
    </xf>
    <xf numFmtId="0" fontId="19" fillId="0" borderId="20" xfId="42" applyFont="1" applyFill="1" applyBorder="1" applyAlignment="1">
      <alignment vertical="top" wrapText="1"/>
    </xf>
    <xf numFmtId="0" fontId="28" fillId="0" borderId="17" xfId="42" applyFont="1" applyFill="1" applyBorder="1" applyAlignment="1">
      <alignment horizontal="center" vertical="top" wrapText="1"/>
    </xf>
    <xf numFmtId="0" fontId="26" fillId="34" borderId="10" xfId="42" applyFont="1" applyFill="1" applyBorder="1" applyAlignment="1">
      <alignment horizontal="center"/>
    </xf>
    <xf numFmtId="0" fontId="19" fillId="0" borderId="17" xfId="42" applyFont="1" applyFill="1" applyBorder="1" applyAlignment="1">
      <alignment vertical="top" wrapText="1"/>
    </xf>
    <xf numFmtId="0" fontId="19" fillId="0" borderId="17" xfId="42" applyFont="1" applyFill="1" applyBorder="1" applyAlignment="1">
      <alignment horizontal="center" vertical="top" wrapText="1"/>
    </xf>
    <xf numFmtId="0" fontId="28" fillId="0" borderId="10" xfId="42" applyFont="1" applyFill="1" applyBorder="1" applyAlignment="1">
      <alignment horizontal="center" vertical="top" wrapText="1"/>
    </xf>
    <xf numFmtId="0" fontId="19" fillId="0" borderId="0" xfId="42" applyFont="1" applyFill="1" applyBorder="1" applyAlignment="1">
      <alignment horizontal="center" vertical="top" wrapText="1"/>
    </xf>
    <xf numFmtId="0" fontId="29" fillId="0" borderId="10" xfId="42" applyFont="1" applyFill="1" applyBorder="1" applyAlignment="1">
      <alignment vertical="top" wrapText="1"/>
    </xf>
    <xf numFmtId="0" fontId="19" fillId="0" borderId="22" xfId="42" applyFont="1" applyFill="1" applyBorder="1" applyAlignment="1">
      <alignment horizontal="center" vertical="top" wrapText="1"/>
    </xf>
    <xf numFmtId="0" fontId="30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right" vertical="top" wrapText="1"/>
    </xf>
    <xf numFmtId="0" fontId="19" fillId="0" borderId="12" xfId="42" applyFont="1" applyFill="1" applyBorder="1" applyAlignment="1">
      <alignment horizontal="right" vertical="top" wrapText="1"/>
    </xf>
    <xf numFmtId="0" fontId="19" fillId="0" borderId="16" xfId="42" applyFont="1" applyFill="1" applyBorder="1" applyAlignment="1">
      <alignment vertical="top" wrapText="1"/>
    </xf>
    <xf numFmtId="0" fontId="19" fillId="0" borderId="23" xfId="42" applyFont="1" applyFill="1" applyBorder="1" applyAlignment="1">
      <alignment vertical="top" wrapText="1"/>
    </xf>
    <xf numFmtId="0" fontId="19" fillId="0" borderId="24" xfId="42" applyFont="1" applyFill="1" applyBorder="1" applyAlignment="1">
      <alignment horizontal="center" vertical="top" wrapText="1"/>
    </xf>
    <xf numFmtId="0" fontId="31" fillId="0" borderId="0" xfId="0" applyFont="1" applyAlignment="1">
      <alignment horizontal="right"/>
    </xf>
    <xf numFmtId="0" fontId="20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0" fontId="20" fillId="0" borderId="25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0" fontId="33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32" fillId="0" borderId="10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0" fontId="34" fillId="0" borderId="10" xfId="0" applyFont="1" applyBorder="1"/>
    <xf numFmtId="0" fontId="34" fillId="0" borderId="10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0" fontId="33" fillId="0" borderId="25" xfId="0" applyFont="1" applyBorder="1" applyAlignment="1">
      <alignment horizontal="left" wrapText="1"/>
    </xf>
    <xf numFmtId="0" fontId="36" fillId="0" borderId="10" xfId="0" applyFont="1" applyBorder="1" applyAlignment="1">
      <alignment wrapText="1"/>
    </xf>
    <xf numFmtId="0" fontId="20" fillId="0" borderId="22" xfId="0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0" fillId="0" borderId="22" xfId="0" applyFont="1" applyBorder="1" applyAlignment="1">
      <alignment horizontal="center"/>
    </xf>
    <xf numFmtId="0" fontId="31" fillId="0" borderId="10" xfId="0" applyFont="1" applyBorder="1" applyAlignment="1">
      <alignment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3" fillId="0" borderId="25" xfId="0" applyFont="1" applyBorder="1" applyAlignment="1">
      <alignment horizontal="center" wrapText="1"/>
    </xf>
    <xf numFmtId="0" fontId="33" fillId="0" borderId="10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20" fillId="0" borderId="0" xfId="0" applyFont="1" applyAlignment="1">
      <alignment horizont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6"/>
  <sheetViews>
    <sheetView topLeftCell="A16" workbookViewId="0">
      <selection activeCell="B30" sqref="B30:J46"/>
    </sheetView>
  </sheetViews>
  <sheetFormatPr defaultRowHeight="12.75" x14ac:dyDescent="0.2"/>
  <cols>
    <col min="1" max="1" width="5.28515625" style="1" customWidth="1"/>
    <col min="2" max="2" width="30.85546875" customWidth="1"/>
    <col min="4" max="4" width="15.5703125" customWidth="1"/>
    <col min="5" max="5" width="14.85546875" customWidth="1"/>
    <col min="6" max="6" width="15.42578125" customWidth="1"/>
    <col min="7" max="7" width="9.28515625" bestFit="1" customWidth="1"/>
    <col min="8" max="8" width="11.85546875" bestFit="1" customWidth="1"/>
    <col min="9" max="9" width="10.7109375" bestFit="1" customWidth="1"/>
    <col min="10" max="10" width="11.42578125" bestFit="1" customWidth="1"/>
  </cols>
  <sheetData>
    <row r="2" spans="1:7" ht="18.75" customHeight="1" x14ac:dyDescent="0.2">
      <c r="B2" s="2" t="s">
        <v>0</v>
      </c>
      <c r="C2" s="2"/>
      <c r="D2" s="2"/>
      <c r="E2" s="2"/>
      <c r="F2" s="3"/>
      <c r="G2" s="3"/>
    </row>
    <row r="3" spans="1:7" ht="18.75" customHeight="1" x14ac:dyDescent="0.2">
      <c r="B3" s="2" t="s">
        <v>1</v>
      </c>
      <c r="C3" s="2"/>
      <c r="D3" s="2"/>
      <c r="E3" s="2"/>
      <c r="F3" s="3"/>
      <c r="G3" s="3"/>
    </row>
    <row r="4" spans="1:7" ht="6.75" customHeight="1" x14ac:dyDescent="0.2">
      <c r="B4" s="3"/>
      <c r="C4" s="3"/>
      <c r="D4" s="3"/>
      <c r="E4" s="3"/>
      <c r="F4" s="3"/>
      <c r="G4" s="4"/>
    </row>
    <row r="5" spans="1:7" ht="15.75" customHeight="1" x14ac:dyDescent="0.2">
      <c r="B5" s="5" t="s">
        <v>2</v>
      </c>
      <c r="C5" s="5"/>
      <c r="D5" s="5"/>
      <c r="E5" s="5"/>
      <c r="F5" s="5"/>
      <c r="G5" s="4"/>
    </row>
    <row r="6" spans="1:7" ht="15.75" customHeight="1" x14ac:dyDescent="0.25">
      <c r="B6" s="6" t="s">
        <v>3</v>
      </c>
      <c r="C6" s="6"/>
      <c r="D6" s="6"/>
      <c r="E6" s="6"/>
      <c r="F6" s="4"/>
      <c r="G6" s="4"/>
    </row>
    <row r="7" spans="1:7" x14ac:dyDescent="0.2">
      <c r="B7" s="4"/>
      <c r="C7" s="4"/>
      <c r="D7" s="4"/>
      <c r="E7" s="4"/>
      <c r="F7" s="4"/>
      <c r="G7" s="4"/>
    </row>
    <row r="8" spans="1:7" ht="15" customHeight="1" x14ac:dyDescent="0.25">
      <c r="B8" s="7" t="s">
        <v>4</v>
      </c>
      <c r="C8" s="7"/>
      <c r="D8" s="7"/>
      <c r="E8" s="7"/>
      <c r="F8" s="4"/>
      <c r="G8" s="4"/>
    </row>
    <row r="9" spans="1:7" ht="39" customHeight="1" x14ac:dyDescent="0.3">
      <c r="B9" s="8" t="s">
        <v>5</v>
      </c>
      <c r="C9" s="8"/>
      <c r="D9" s="8"/>
      <c r="E9" s="8"/>
      <c r="F9" s="8"/>
      <c r="G9" s="9"/>
    </row>
    <row r="11" spans="1:7" ht="72" customHeight="1" x14ac:dyDescent="0.2">
      <c r="A11" s="10" t="s">
        <v>6</v>
      </c>
      <c r="B11" s="11" t="s">
        <v>7</v>
      </c>
      <c r="C11" s="12" t="s">
        <v>8</v>
      </c>
      <c r="D11" s="13" t="s">
        <v>9</v>
      </c>
      <c r="E11" s="13" t="s">
        <v>10</v>
      </c>
      <c r="F11" s="13" t="s">
        <v>11</v>
      </c>
    </row>
    <row r="12" spans="1:7" ht="22.5" customHeight="1" x14ac:dyDescent="0.2">
      <c r="A12" s="14">
        <v>1</v>
      </c>
      <c r="B12" s="15" t="s">
        <v>12</v>
      </c>
      <c r="C12" s="16" t="s">
        <v>13</v>
      </c>
      <c r="D12" s="17">
        <v>279782.74</v>
      </c>
      <c r="E12" s="17">
        <v>247671</v>
      </c>
      <c r="F12" s="17">
        <f t="shared" ref="F12:F26" si="0">D12-E12</f>
        <v>32111.739999999991</v>
      </c>
    </row>
    <row r="13" spans="1:7" ht="24.75" customHeight="1" x14ac:dyDescent="0.2">
      <c r="A13" s="14">
        <v>2</v>
      </c>
      <c r="B13" s="15" t="s">
        <v>14</v>
      </c>
      <c r="C13" s="16" t="s">
        <v>15</v>
      </c>
      <c r="D13" s="17">
        <v>32199.48</v>
      </c>
      <c r="E13" s="17">
        <v>28506.05</v>
      </c>
      <c r="F13" s="17">
        <f t="shared" si="0"/>
        <v>3693.4300000000003</v>
      </c>
    </row>
    <row r="14" spans="1:7" ht="23.25" customHeight="1" x14ac:dyDescent="0.2">
      <c r="A14" s="14">
        <v>3</v>
      </c>
      <c r="B14" s="15" t="s">
        <v>16</v>
      </c>
      <c r="C14" s="16">
        <v>0.16</v>
      </c>
      <c r="D14" s="17">
        <v>14311.2</v>
      </c>
      <c r="E14" s="17">
        <v>12669.67</v>
      </c>
      <c r="F14" s="17">
        <f t="shared" si="0"/>
        <v>1641.5300000000007</v>
      </c>
    </row>
    <row r="15" spans="1:7" ht="33.75" customHeight="1" x14ac:dyDescent="0.2">
      <c r="A15" s="14">
        <v>4</v>
      </c>
      <c r="B15" s="15" t="s">
        <v>17</v>
      </c>
      <c r="C15" s="16" t="s">
        <v>18</v>
      </c>
      <c r="D15" s="17">
        <v>4472.76</v>
      </c>
      <c r="E15" s="17">
        <v>3959.77</v>
      </c>
      <c r="F15" s="17">
        <f t="shared" si="0"/>
        <v>512.99000000000024</v>
      </c>
    </row>
    <row r="16" spans="1:7" ht="25.5" customHeight="1" x14ac:dyDescent="0.2">
      <c r="A16" s="14">
        <v>5</v>
      </c>
      <c r="B16" s="15" t="s">
        <v>19</v>
      </c>
      <c r="C16" s="16">
        <v>2.62</v>
      </c>
      <c r="D16" s="17">
        <v>234342.72</v>
      </c>
      <c r="E16" s="17">
        <v>207463.09</v>
      </c>
      <c r="F16" s="17">
        <f t="shared" si="0"/>
        <v>26879.630000000005</v>
      </c>
    </row>
    <row r="17" spans="1:10" ht="27" customHeight="1" x14ac:dyDescent="0.2">
      <c r="A17" s="14">
        <v>6</v>
      </c>
      <c r="B17" s="15" t="s">
        <v>20</v>
      </c>
      <c r="C17" s="16" t="s">
        <v>21</v>
      </c>
      <c r="D17" s="17">
        <v>416545.93</v>
      </c>
      <c r="E17" s="17">
        <v>368737.37</v>
      </c>
      <c r="F17" s="17">
        <f t="shared" si="0"/>
        <v>47808.56</v>
      </c>
    </row>
    <row r="18" spans="1:10" ht="29.25" customHeight="1" x14ac:dyDescent="0.2">
      <c r="A18" s="14">
        <v>7</v>
      </c>
      <c r="B18" s="15" t="s">
        <v>22</v>
      </c>
      <c r="C18" s="16">
        <v>1.84</v>
      </c>
      <c r="D18" s="17">
        <v>164575.92000000001</v>
      </c>
      <c r="E18" s="17">
        <v>145698.72</v>
      </c>
      <c r="F18" s="17">
        <f t="shared" si="0"/>
        <v>18877.200000000012</v>
      </c>
    </row>
    <row r="19" spans="1:10" ht="26.25" customHeight="1" x14ac:dyDescent="0.2">
      <c r="A19" s="14">
        <v>8</v>
      </c>
      <c r="B19" s="15" t="s">
        <v>23</v>
      </c>
      <c r="C19" s="16" t="s">
        <v>24</v>
      </c>
      <c r="D19" s="17">
        <v>213769.68</v>
      </c>
      <c r="E19" s="17">
        <v>189249.81</v>
      </c>
      <c r="F19" s="17">
        <f t="shared" si="0"/>
        <v>24519.869999999995</v>
      </c>
    </row>
    <row r="20" spans="1:10" ht="25.5" customHeight="1" x14ac:dyDescent="0.2">
      <c r="A20" s="18">
        <v>9</v>
      </c>
      <c r="B20" s="19" t="s">
        <v>25</v>
      </c>
      <c r="C20" s="20" t="s">
        <v>26</v>
      </c>
      <c r="D20" s="17">
        <v>7155.12</v>
      </c>
      <c r="E20" s="17">
        <v>6334.35</v>
      </c>
      <c r="F20" s="17">
        <f t="shared" si="0"/>
        <v>820.76999999999953</v>
      </c>
    </row>
    <row r="21" spans="1:10" ht="23.25" customHeight="1" x14ac:dyDescent="0.2">
      <c r="A21" s="21">
        <v>10</v>
      </c>
      <c r="B21" s="15" t="s">
        <v>27</v>
      </c>
      <c r="C21" s="22" t="s">
        <v>28</v>
      </c>
      <c r="D21" s="17">
        <v>128438.05</v>
      </c>
      <c r="E21" s="17">
        <v>114246.77</v>
      </c>
      <c r="F21" s="17">
        <f t="shared" si="0"/>
        <v>14191.279999999999</v>
      </c>
    </row>
    <row r="22" spans="1:10" ht="24" customHeight="1" x14ac:dyDescent="0.2">
      <c r="A22" s="21">
        <v>11</v>
      </c>
      <c r="B22" s="15" t="s">
        <v>29</v>
      </c>
      <c r="C22" s="22" t="s">
        <v>30</v>
      </c>
      <c r="D22" s="17">
        <v>57244.08</v>
      </c>
      <c r="E22" s="17">
        <v>50678.15</v>
      </c>
      <c r="F22" s="17">
        <f t="shared" si="0"/>
        <v>6565.93</v>
      </c>
    </row>
    <row r="23" spans="1:10" ht="27" customHeight="1" x14ac:dyDescent="0.2">
      <c r="A23" s="21">
        <v>12</v>
      </c>
      <c r="B23" s="15" t="s">
        <v>31</v>
      </c>
      <c r="C23" s="22" t="s">
        <v>32</v>
      </c>
      <c r="D23" s="17">
        <v>176113.08</v>
      </c>
      <c r="E23" s="17">
        <v>156793.31</v>
      </c>
      <c r="F23" s="17">
        <f t="shared" si="0"/>
        <v>19319.76999999999</v>
      </c>
    </row>
    <row r="24" spans="1:10" ht="22.5" customHeight="1" x14ac:dyDescent="0.2">
      <c r="A24" s="21">
        <v>14</v>
      </c>
      <c r="B24" s="15" t="s">
        <v>33</v>
      </c>
      <c r="C24" s="22" t="s">
        <v>34</v>
      </c>
      <c r="D24" s="17">
        <v>44064</v>
      </c>
      <c r="E24" s="17">
        <v>38980.370000000003</v>
      </c>
      <c r="F24" s="17">
        <f t="shared" si="0"/>
        <v>5083.6299999999974</v>
      </c>
    </row>
    <row r="25" spans="1:10" ht="27.75" customHeight="1" x14ac:dyDescent="0.2">
      <c r="A25" s="21">
        <v>15</v>
      </c>
      <c r="B25" s="15" t="s">
        <v>35</v>
      </c>
      <c r="C25" s="22" t="s">
        <v>36</v>
      </c>
      <c r="D25" s="17">
        <v>2652</v>
      </c>
      <c r="E25" s="17">
        <v>2443.98</v>
      </c>
      <c r="F25" s="17">
        <f t="shared" si="0"/>
        <v>208.01999999999998</v>
      </c>
    </row>
    <row r="26" spans="1:10" ht="23.25" customHeight="1" x14ac:dyDescent="0.2">
      <c r="A26" s="21">
        <v>16</v>
      </c>
      <c r="B26" s="15" t="s">
        <v>37</v>
      </c>
      <c r="C26" s="22" t="s">
        <v>38</v>
      </c>
      <c r="D26" s="17">
        <v>30643.200000000001</v>
      </c>
      <c r="E26" s="17">
        <v>27222.34</v>
      </c>
      <c r="F26" s="17">
        <f t="shared" si="0"/>
        <v>3420.8600000000006</v>
      </c>
    </row>
    <row r="27" spans="1:10" x14ac:dyDescent="0.2">
      <c r="D27" s="23">
        <f>SUM(D12:D26)</f>
        <v>1806309.9600000002</v>
      </c>
      <c r="E27" s="23">
        <f>SUM(E12:E26)</f>
        <v>1600654.7500000002</v>
      </c>
      <c r="F27" s="23">
        <f>SUM(F12:F26)</f>
        <v>205655.20999999996</v>
      </c>
    </row>
    <row r="31" spans="1:10" ht="18" customHeight="1" x14ac:dyDescent="0.25">
      <c r="B31" s="24" t="s">
        <v>39</v>
      </c>
      <c r="C31" s="24"/>
      <c r="D31" s="24"/>
      <c r="E31" s="24"/>
      <c r="F31" s="24"/>
      <c r="G31" s="25"/>
      <c r="H31" s="24"/>
      <c r="I31" s="24"/>
      <c r="J31" s="24"/>
    </row>
    <row r="32" spans="1:10" ht="18" customHeight="1" x14ac:dyDescent="0.25">
      <c r="B32" s="24" t="s">
        <v>40</v>
      </c>
      <c r="C32" s="24"/>
      <c r="D32" s="24"/>
      <c r="E32" s="24"/>
      <c r="F32" s="24"/>
      <c r="G32" s="25"/>
      <c r="H32" s="24"/>
      <c r="I32" s="24"/>
      <c r="J32" s="24"/>
    </row>
    <row r="33" spans="2:10" ht="18" customHeight="1" x14ac:dyDescent="0.25">
      <c r="B33" s="26" t="s">
        <v>41</v>
      </c>
      <c r="C33" s="26"/>
      <c r="D33" s="26"/>
      <c r="E33" s="26"/>
      <c r="F33" s="26"/>
      <c r="G33" s="25"/>
      <c r="H33" s="24"/>
      <c r="I33" s="24"/>
      <c r="J33" s="24"/>
    </row>
    <row r="34" spans="2:10" ht="16.5" customHeight="1" thickBot="1" x14ac:dyDescent="0.3">
      <c r="B34" s="27"/>
      <c r="C34" s="27"/>
      <c r="D34" s="27"/>
      <c r="E34" s="27"/>
      <c r="F34" s="28"/>
      <c r="G34" s="29"/>
      <c r="H34" s="28"/>
      <c r="I34" s="28"/>
      <c r="J34" s="28"/>
    </row>
    <row r="35" spans="2:10" ht="16.5" customHeight="1" thickBot="1" x14ac:dyDescent="0.25">
      <c r="B35" s="30" t="s">
        <v>42</v>
      </c>
      <c r="C35" s="32" t="s">
        <v>43</v>
      </c>
      <c r="D35" s="32" t="s">
        <v>44</v>
      </c>
      <c r="E35" s="36" t="s">
        <v>45</v>
      </c>
      <c r="F35" s="37"/>
      <c r="G35" s="36" t="s">
        <v>46</v>
      </c>
      <c r="H35" s="37"/>
      <c r="I35" s="34" t="s">
        <v>47</v>
      </c>
      <c r="J35" s="40" t="s">
        <v>48</v>
      </c>
    </row>
    <row r="36" spans="2:10" ht="174" customHeight="1" thickBot="1" x14ac:dyDescent="0.25">
      <c r="B36" s="42" t="s">
        <v>49</v>
      </c>
      <c r="C36" s="33"/>
      <c r="D36" s="33"/>
      <c r="E36" s="42" t="s">
        <v>50</v>
      </c>
      <c r="F36" s="42" t="s">
        <v>51</v>
      </c>
      <c r="G36" s="42" t="s">
        <v>52</v>
      </c>
      <c r="H36" s="42" t="s">
        <v>53</v>
      </c>
      <c r="I36" s="38"/>
      <c r="J36" s="41"/>
    </row>
    <row r="37" spans="2:10" ht="16.5" customHeight="1" thickBot="1" x14ac:dyDescent="0.25">
      <c r="B37" s="42">
        <v>1</v>
      </c>
      <c r="C37" s="43" t="s">
        <v>54</v>
      </c>
      <c r="D37" s="42" t="s">
        <v>55</v>
      </c>
      <c r="E37" s="42">
        <v>21.84</v>
      </c>
      <c r="F37" s="42">
        <v>23.19</v>
      </c>
      <c r="G37" s="42">
        <v>7637</v>
      </c>
      <c r="H37" s="42">
        <v>171871.29</v>
      </c>
      <c r="I37" s="42">
        <v>147070.67000000001</v>
      </c>
      <c r="J37" s="39">
        <v>-24800.62</v>
      </c>
    </row>
    <row r="38" spans="2:10" ht="48" customHeight="1" thickBot="1" x14ac:dyDescent="0.25">
      <c r="B38" s="42">
        <v>2</v>
      </c>
      <c r="C38" s="43" t="s">
        <v>56</v>
      </c>
      <c r="D38" s="42" t="s">
        <v>55</v>
      </c>
      <c r="E38" s="42">
        <v>18.77</v>
      </c>
      <c r="F38" s="42">
        <v>19.93</v>
      </c>
      <c r="G38" s="42">
        <v>11972</v>
      </c>
      <c r="H38" s="42">
        <v>231409.96</v>
      </c>
      <c r="I38" s="42">
        <v>195957.15</v>
      </c>
      <c r="J38" s="39">
        <v>-35452.81</v>
      </c>
    </row>
    <row r="39" spans="2:10" ht="16.5" customHeight="1" thickBot="1" x14ac:dyDescent="0.3">
      <c r="B39" s="42">
        <v>3</v>
      </c>
      <c r="C39" s="43" t="s">
        <v>57</v>
      </c>
      <c r="D39" s="42" t="s">
        <v>58</v>
      </c>
      <c r="E39" s="44" t="s">
        <v>59</v>
      </c>
      <c r="F39" s="44" t="s">
        <v>59</v>
      </c>
      <c r="G39" s="42">
        <v>4335</v>
      </c>
      <c r="H39" s="45">
        <v>476281.27</v>
      </c>
      <c r="I39" s="42">
        <v>390307.23000000004</v>
      </c>
      <c r="J39" s="39">
        <v>-85974.04</v>
      </c>
    </row>
    <row r="40" spans="2:10" ht="32.25" customHeight="1" thickBot="1" x14ac:dyDescent="0.25">
      <c r="B40" s="42">
        <v>4</v>
      </c>
      <c r="C40" s="46" t="s">
        <v>60</v>
      </c>
      <c r="D40" s="47"/>
      <c r="E40" s="48" t="s">
        <v>59</v>
      </c>
      <c r="F40" s="48" t="s">
        <v>59</v>
      </c>
      <c r="G40" s="49"/>
      <c r="H40" s="47">
        <v>775364.43</v>
      </c>
      <c r="I40" s="42">
        <v>626439.1100000001</v>
      </c>
      <c r="J40" s="39">
        <v>-148925.32</v>
      </c>
    </row>
    <row r="41" spans="2:10" ht="81.75" customHeight="1" x14ac:dyDescent="0.25">
      <c r="B41" s="47" t="s">
        <v>61</v>
      </c>
      <c r="C41" s="50" t="s">
        <v>62</v>
      </c>
      <c r="D41" s="51" t="s">
        <v>58</v>
      </c>
      <c r="E41" s="39">
        <v>4.9800000000000004</v>
      </c>
      <c r="F41" s="39">
        <v>5.1740000000000004</v>
      </c>
      <c r="G41" s="52">
        <v>207765</v>
      </c>
      <c r="H41" s="39">
        <v>1049940.4099999999</v>
      </c>
      <c r="I41" s="49"/>
      <c r="J41" s="39"/>
    </row>
    <row r="42" spans="2:10" ht="15.75" customHeight="1" x14ac:dyDescent="0.2">
      <c r="B42" s="47"/>
      <c r="C42" s="53" t="s">
        <v>63</v>
      </c>
      <c r="D42" s="51" t="s">
        <v>58</v>
      </c>
      <c r="E42" s="39">
        <v>21.84</v>
      </c>
      <c r="F42" s="39">
        <v>23.19</v>
      </c>
      <c r="G42" s="39">
        <v>4335</v>
      </c>
      <c r="H42" s="39">
        <v>97389.39</v>
      </c>
      <c r="I42" s="49"/>
      <c r="J42" s="39"/>
    </row>
    <row r="43" spans="2:10" ht="47.25" customHeight="1" x14ac:dyDescent="0.2">
      <c r="B43" s="47"/>
      <c r="C43" s="54" t="s">
        <v>64</v>
      </c>
      <c r="D43" s="51" t="s">
        <v>65</v>
      </c>
      <c r="E43" s="39">
        <v>3.64</v>
      </c>
      <c r="F43" s="39">
        <v>3.9</v>
      </c>
      <c r="G43" s="39">
        <v>22762</v>
      </c>
      <c r="H43" s="40">
        <v>104315.9</v>
      </c>
      <c r="I43" s="49"/>
      <c r="J43" s="39"/>
    </row>
    <row r="44" spans="2:10" ht="48" customHeight="1" thickBot="1" x14ac:dyDescent="0.25">
      <c r="B44" s="47"/>
      <c r="C44" s="54" t="s">
        <v>66</v>
      </c>
      <c r="D44" s="51" t="s">
        <v>65</v>
      </c>
      <c r="E44" s="39">
        <v>1.82</v>
      </c>
      <c r="F44" s="39">
        <v>1.95</v>
      </c>
      <c r="G44" s="39">
        <v>9720</v>
      </c>
      <c r="H44" s="41"/>
      <c r="I44" s="49"/>
      <c r="J44" s="39"/>
    </row>
    <row r="45" spans="2:10" ht="15.75" customHeight="1" x14ac:dyDescent="0.2">
      <c r="B45" s="32">
        <v>5</v>
      </c>
      <c r="C45" s="56" t="s">
        <v>64</v>
      </c>
      <c r="D45" s="35" t="s">
        <v>65</v>
      </c>
      <c r="E45" s="39">
        <v>3.64</v>
      </c>
      <c r="F45" s="39">
        <v>3.9</v>
      </c>
      <c r="G45" s="39">
        <v>156465</v>
      </c>
      <c r="H45" s="40">
        <v>682803.28</v>
      </c>
      <c r="I45" s="31">
        <v>580216.74</v>
      </c>
      <c r="J45" s="40">
        <v>-102586.54</v>
      </c>
    </row>
    <row r="46" spans="2:10" ht="16.5" customHeight="1" thickBot="1" x14ac:dyDescent="0.25">
      <c r="B46" s="33"/>
      <c r="C46" s="55"/>
      <c r="D46" s="38"/>
      <c r="E46" s="39">
        <v>1.82</v>
      </c>
      <c r="F46" s="39">
        <v>1.95</v>
      </c>
      <c r="G46" s="39">
        <v>50337</v>
      </c>
      <c r="H46" s="41"/>
      <c r="I46" s="57"/>
      <c r="J46" s="41"/>
    </row>
  </sheetData>
  <mergeCells count="15">
    <mergeCell ref="I35:I36"/>
    <mergeCell ref="J35:J36"/>
    <mergeCell ref="H43:H44"/>
    <mergeCell ref="B45:B46"/>
    <mergeCell ref="C45:C46"/>
    <mergeCell ref="D45:D46"/>
    <mergeCell ref="H45:H46"/>
    <mergeCell ref="I45:I46"/>
    <mergeCell ref="J45:J46"/>
    <mergeCell ref="B9:F9"/>
    <mergeCell ref="B33:F33"/>
    <mergeCell ref="C35:C36"/>
    <mergeCell ref="D35:D36"/>
    <mergeCell ref="E35:F35"/>
    <mergeCell ref="G35:H35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3:T73"/>
  <sheetViews>
    <sheetView tabSelected="1" topLeftCell="I52" workbookViewId="0">
      <selection activeCell="M57" sqref="M57:S75"/>
    </sheetView>
  </sheetViews>
  <sheetFormatPr defaultRowHeight="12.75" x14ac:dyDescent="0.2"/>
  <cols>
    <col min="13" max="13" width="21.5703125" customWidth="1"/>
    <col min="14" max="14" width="12" customWidth="1"/>
    <col min="15" max="15" width="13.5703125" customWidth="1"/>
    <col min="16" max="18" width="13.5703125" bestFit="1" customWidth="1"/>
    <col min="19" max="19" width="14.7109375" bestFit="1" customWidth="1"/>
    <col min="20" max="20" width="13.42578125" bestFit="1" customWidth="1"/>
  </cols>
  <sheetData>
    <row r="3" spans="13:20" x14ac:dyDescent="0.2">
      <c r="N3" s="58" t="s">
        <v>67</v>
      </c>
      <c r="O3" s="58"/>
      <c r="P3" s="58"/>
      <c r="Q3" s="58"/>
      <c r="R3" s="58"/>
      <c r="S3" s="58"/>
    </row>
    <row r="4" spans="13:20" x14ac:dyDescent="0.2">
      <c r="N4" s="58" t="s">
        <v>68</v>
      </c>
      <c r="O4" s="58"/>
      <c r="P4" s="58"/>
      <c r="Q4" s="58"/>
      <c r="R4" s="58"/>
      <c r="S4" s="58"/>
    </row>
    <row r="5" spans="13:20" x14ac:dyDescent="0.2">
      <c r="N5" s="58" t="s">
        <v>69</v>
      </c>
      <c r="O5" s="58"/>
      <c r="P5" s="58"/>
      <c r="Q5" s="58"/>
      <c r="R5" s="58"/>
      <c r="S5" s="58"/>
    </row>
    <row r="6" spans="13:20" x14ac:dyDescent="0.2">
      <c r="N6" s="58" t="s">
        <v>70</v>
      </c>
      <c r="O6" s="58"/>
      <c r="P6" s="58"/>
      <c r="Q6" s="58"/>
      <c r="R6" s="58"/>
      <c r="S6" s="58"/>
    </row>
    <row r="8" spans="13:20" x14ac:dyDescent="0.2">
      <c r="N8" s="59" t="s">
        <v>71</v>
      </c>
      <c r="O8" s="59"/>
      <c r="P8" s="59"/>
      <c r="Q8" s="59"/>
      <c r="R8" s="59"/>
      <c r="S8" s="60"/>
    </row>
    <row r="10" spans="13:20" x14ac:dyDescent="0.2">
      <c r="N10" s="61" t="s">
        <v>72</v>
      </c>
      <c r="O10" s="61"/>
    </row>
    <row r="11" spans="13:20" x14ac:dyDescent="0.2">
      <c r="N11" s="61" t="s">
        <v>73</v>
      </c>
      <c r="O11" s="61"/>
    </row>
    <row r="13" spans="13:20" x14ac:dyDescent="0.2">
      <c r="M13" s="63" t="s">
        <v>74</v>
      </c>
      <c r="N13" s="63" t="s">
        <v>75</v>
      </c>
      <c r="O13" s="65" t="s">
        <v>76</v>
      </c>
      <c r="P13" s="67"/>
      <c r="Q13" s="66"/>
      <c r="R13" s="65" t="s">
        <v>77</v>
      </c>
      <c r="S13" s="67"/>
      <c r="T13" s="66"/>
    </row>
    <row r="14" spans="13:20" ht="25.5" customHeight="1" x14ac:dyDescent="0.2">
      <c r="M14" s="64"/>
      <c r="N14" s="64"/>
      <c r="O14" s="62" t="s">
        <v>78</v>
      </c>
      <c r="P14" s="62" t="s">
        <v>79</v>
      </c>
      <c r="Q14" s="68" t="s">
        <v>80</v>
      </c>
      <c r="R14" s="62" t="s">
        <v>78</v>
      </c>
      <c r="S14" s="62" t="s">
        <v>79</v>
      </c>
      <c r="T14" s="68" t="s">
        <v>80</v>
      </c>
    </row>
    <row r="15" spans="13:20" x14ac:dyDescent="0.2">
      <c r="M15" s="65" t="s">
        <v>81</v>
      </c>
      <c r="N15" s="66"/>
      <c r="O15" s="62"/>
      <c r="P15" s="62"/>
      <c r="Q15" s="68"/>
      <c r="R15" s="62"/>
      <c r="S15" s="62"/>
      <c r="T15" s="68"/>
    </row>
    <row r="16" spans="13:20" ht="76.5" customHeight="1" x14ac:dyDescent="0.2">
      <c r="M16" s="62" t="s">
        <v>82</v>
      </c>
      <c r="N16" s="69" t="s">
        <v>83</v>
      </c>
      <c r="O16" s="70" t="s">
        <v>84</v>
      </c>
      <c r="P16" s="70">
        <v>12502.5</v>
      </c>
      <c r="Q16" s="71" t="s">
        <v>85</v>
      </c>
      <c r="R16" s="62"/>
      <c r="S16" s="62"/>
      <c r="T16" s="68"/>
    </row>
    <row r="17" spans="13:20" x14ac:dyDescent="0.2">
      <c r="M17" s="65" t="s">
        <v>86</v>
      </c>
      <c r="N17" s="66"/>
      <c r="O17" s="72"/>
      <c r="P17" s="72"/>
      <c r="Q17" s="73"/>
      <c r="R17" s="74"/>
      <c r="S17" s="74"/>
      <c r="T17" s="75"/>
    </row>
    <row r="18" spans="13:20" ht="127.5" customHeight="1" x14ac:dyDescent="0.2">
      <c r="M18" s="62" t="s">
        <v>87</v>
      </c>
      <c r="N18" s="69" t="s">
        <v>88</v>
      </c>
      <c r="O18" s="70" t="s">
        <v>89</v>
      </c>
      <c r="P18" s="70">
        <v>714</v>
      </c>
      <c r="Q18" s="71" t="s">
        <v>90</v>
      </c>
      <c r="R18" s="70"/>
      <c r="S18" s="70"/>
      <c r="T18" s="76"/>
    </row>
    <row r="19" spans="13:20" ht="38.25" customHeight="1" x14ac:dyDescent="0.2">
      <c r="M19" s="62" t="s">
        <v>91</v>
      </c>
      <c r="N19" s="77" t="s">
        <v>92</v>
      </c>
      <c r="O19" s="70" t="s">
        <v>93</v>
      </c>
      <c r="P19" s="70">
        <v>4050</v>
      </c>
      <c r="Q19" s="71" t="s">
        <v>90</v>
      </c>
      <c r="R19" s="70"/>
      <c r="S19" s="70"/>
      <c r="T19" s="76"/>
    </row>
    <row r="20" spans="13:20" x14ac:dyDescent="0.2">
      <c r="M20" s="65" t="s">
        <v>94</v>
      </c>
      <c r="N20" s="66"/>
      <c r="O20" s="77"/>
      <c r="P20" s="70"/>
      <c r="Q20" s="76"/>
      <c r="R20" s="77"/>
      <c r="S20" s="77"/>
      <c r="T20" s="76"/>
    </row>
    <row r="21" spans="13:20" ht="63.75" customHeight="1" x14ac:dyDescent="0.2">
      <c r="M21" s="62" t="s">
        <v>95</v>
      </c>
      <c r="N21" s="78" t="s">
        <v>96</v>
      </c>
      <c r="O21" s="77" t="s">
        <v>97</v>
      </c>
      <c r="P21" s="70">
        <v>5070</v>
      </c>
      <c r="Q21" s="76" t="s">
        <v>90</v>
      </c>
      <c r="R21" s="77"/>
      <c r="S21" s="77"/>
      <c r="T21" s="76"/>
    </row>
    <row r="22" spans="13:20" ht="63.75" customHeight="1" x14ac:dyDescent="0.2">
      <c r="M22" s="62" t="s">
        <v>98</v>
      </c>
      <c r="N22" s="77" t="s">
        <v>99</v>
      </c>
      <c r="O22" s="77" t="s">
        <v>100</v>
      </c>
      <c r="P22" s="70">
        <v>100</v>
      </c>
      <c r="Q22" s="76" t="s">
        <v>90</v>
      </c>
      <c r="R22" s="77"/>
      <c r="S22" s="77"/>
      <c r="T22" s="76"/>
    </row>
    <row r="23" spans="13:20" ht="89.25" customHeight="1" x14ac:dyDescent="0.2">
      <c r="M23" s="62" t="s">
        <v>101</v>
      </c>
      <c r="N23" s="77" t="s">
        <v>102</v>
      </c>
      <c r="O23" s="77" t="s">
        <v>103</v>
      </c>
      <c r="P23" s="70">
        <v>440</v>
      </c>
      <c r="Q23" s="76" t="s">
        <v>90</v>
      </c>
      <c r="R23" s="79"/>
      <c r="S23" s="79"/>
      <c r="T23" s="76"/>
    </row>
    <row r="24" spans="13:20" x14ac:dyDescent="0.2">
      <c r="M24" s="65" t="s">
        <v>104</v>
      </c>
      <c r="N24" s="66"/>
      <c r="O24" s="77"/>
      <c r="P24" s="62"/>
      <c r="Q24" s="73"/>
      <c r="R24" s="62"/>
      <c r="S24" s="62"/>
      <c r="T24" s="76"/>
    </row>
    <row r="25" spans="13:20" ht="153" customHeight="1" x14ac:dyDescent="0.2">
      <c r="M25" s="62" t="s">
        <v>105</v>
      </c>
      <c r="N25" s="77" t="s">
        <v>106</v>
      </c>
      <c r="O25" s="77" t="s">
        <v>107</v>
      </c>
      <c r="P25" s="70">
        <v>1068</v>
      </c>
      <c r="Q25" s="76" t="s">
        <v>90</v>
      </c>
      <c r="R25" s="77"/>
      <c r="S25" s="77"/>
      <c r="T25" s="76"/>
    </row>
    <row r="26" spans="13:20" ht="127.5" customHeight="1" x14ac:dyDescent="0.2">
      <c r="M26" s="62" t="s">
        <v>108</v>
      </c>
      <c r="N26" s="77" t="s">
        <v>109</v>
      </c>
      <c r="O26" s="77" t="s">
        <v>110</v>
      </c>
      <c r="P26" s="70">
        <v>2497.8200000000002</v>
      </c>
      <c r="Q26" s="76" t="s">
        <v>90</v>
      </c>
      <c r="R26" s="70"/>
      <c r="S26" s="77"/>
      <c r="T26" s="76"/>
    </row>
    <row r="27" spans="13:20" x14ac:dyDescent="0.2">
      <c r="M27" s="65" t="s">
        <v>111</v>
      </c>
      <c r="N27" s="66"/>
      <c r="O27" s="77"/>
      <c r="P27" s="70"/>
      <c r="Q27" s="76"/>
      <c r="R27" s="70"/>
      <c r="S27" s="77"/>
      <c r="T27" s="76"/>
    </row>
    <row r="28" spans="13:20" ht="114.75" customHeight="1" x14ac:dyDescent="0.2">
      <c r="M28" s="80" t="s">
        <v>112</v>
      </c>
      <c r="N28" s="77" t="s">
        <v>113</v>
      </c>
      <c r="O28" s="77" t="s">
        <v>114</v>
      </c>
      <c r="P28" s="70">
        <v>1702.78</v>
      </c>
      <c r="Q28" s="76" t="s">
        <v>90</v>
      </c>
      <c r="R28" s="70"/>
      <c r="S28" s="77"/>
      <c r="T28" s="76"/>
    </row>
    <row r="29" spans="13:20" ht="51" customHeight="1" x14ac:dyDescent="0.2">
      <c r="M29" s="62" t="s">
        <v>115</v>
      </c>
      <c r="N29" s="77" t="s">
        <v>116</v>
      </c>
      <c r="O29" s="77" t="s">
        <v>117</v>
      </c>
      <c r="P29" s="70">
        <v>1840</v>
      </c>
      <c r="Q29" s="76" t="s">
        <v>90</v>
      </c>
      <c r="R29" s="70"/>
      <c r="S29" s="77"/>
      <c r="T29" s="76"/>
    </row>
    <row r="30" spans="13:20" x14ac:dyDescent="0.2">
      <c r="M30" s="65" t="s">
        <v>118</v>
      </c>
      <c r="N30" s="66"/>
      <c r="O30" s="77"/>
      <c r="P30" s="70"/>
      <c r="Q30" s="76"/>
      <c r="R30" s="70"/>
      <c r="S30" s="77"/>
      <c r="T30" s="76"/>
    </row>
    <row r="31" spans="13:20" ht="63.75" customHeight="1" x14ac:dyDescent="0.2">
      <c r="M31" s="62" t="s">
        <v>119</v>
      </c>
      <c r="N31" s="77" t="s">
        <v>120</v>
      </c>
      <c r="O31" s="77" t="s">
        <v>121</v>
      </c>
      <c r="P31" s="70">
        <v>2670.9</v>
      </c>
      <c r="Q31" s="76" t="s">
        <v>90</v>
      </c>
      <c r="R31" s="62"/>
      <c r="S31" s="62"/>
      <c r="T31" s="73"/>
    </row>
    <row r="32" spans="13:20" ht="102" customHeight="1" x14ac:dyDescent="0.2">
      <c r="M32" s="62">
        <v>12</v>
      </c>
      <c r="N32" s="69" t="s">
        <v>122</v>
      </c>
      <c r="O32" s="77" t="s">
        <v>123</v>
      </c>
      <c r="P32" s="70">
        <v>12814</v>
      </c>
      <c r="Q32" s="76" t="s">
        <v>124</v>
      </c>
      <c r="R32" s="77"/>
      <c r="S32" s="70"/>
      <c r="T32" s="76"/>
    </row>
    <row r="33" spans="13:20" ht="89.25" customHeight="1" x14ac:dyDescent="0.2">
      <c r="M33" s="62">
        <v>13</v>
      </c>
      <c r="N33" s="77" t="s">
        <v>125</v>
      </c>
      <c r="O33" s="77" t="s">
        <v>126</v>
      </c>
      <c r="P33" s="81">
        <v>4108</v>
      </c>
      <c r="Q33" s="76" t="s">
        <v>90</v>
      </c>
      <c r="R33" s="77"/>
      <c r="S33" s="70"/>
      <c r="T33" s="76"/>
    </row>
    <row r="34" spans="13:20" ht="63.75" customHeight="1" x14ac:dyDescent="0.2">
      <c r="M34" s="80">
        <v>14</v>
      </c>
      <c r="N34" s="69" t="s">
        <v>127</v>
      </c>
      <c r="O34" s="77" t="s">
        <v>128</v>
      </c>
      <c r="P34" s="70">
        <v>831</v>
      </c>
      <c r="Q34" s="76" t="s">
        <v>90</v>
      </c>
      <c r="R34" s="77"/>
      <c r="S34" s="70"/>
      <c r="T34" s="76"/>
    </row>
    <row r="35" spans="13:20" x14ac:dyDescent="0.2">
      <c r="M35" s="65" t="s">
        <v>129</v>
      </c>
      <c r="N35" s="66"/>
      <c r="O35" s="72"/>
      <c r="P35" s="72"/>
      <c r="Q35" s="76"/>
      <c r="R35" s="77"/>
      <c r="S35" s="70"/>
      <c r="T35" s="76"/>
    </row>
    <row r="36" spans="13:20" ht="178.5" customHeight="1" x14ac:dyDescent="0.2">
      <c r="M36" s="80">
        <v>15</v>
      </c>
      <c r="N36" s="69" t="s">
        <v>130</v>
      </c>
      <c r="O36" s="77" t="s">
        <v>131</v>
      </c>
      <c r="P36" s="70">
        <v>529</v>
      </c>
      <c r="Q36" s="76" t="s">
        <v>90</v>
      </c>
      <c r="R36" s="77"/>
      <c r="S36" s="70"/>
      <c r="T36" s="76"/>
    </row>
    <row r="37" spans="13:20" ht="89.25" customHeight="1" x14ac:dyDescent="0.2">
      <c r="M37" s="80">
        <v>16</v>
      </c>
      <c r="N37" s="69" t="s">
        <v>132</v>
      </c>
      <c r="O37" s="77" t="s">
        <v>133</v>
      </c>
      <c r="P37" s="70">
        <v>2936</v>
      </c>
      <c r="Q37" s="76" t="s">
        <v>90</v>
      </c>
      <c r="R37" s="77"/>
      <c r="S37" s="70"/>
      <c r="T37" s="76"/>
    </row>
    <row r="38" spans="13:20" ht="63.75" customHeight="1" x14ac:dyDescent="0.2">
      <c r="M38" s="80">
        <v>17</v>
      </c>
      <c r="N38" s="77" t="s">
        <v>120</v>
      </c>
      <c r="O38" s="77" t="s">
        <v>134</v>
      </c>
      <c r="P38" s="70">
        <v>2670.9</v>
      </c>
      <c r="Q38" s="76" t="s">
        <v>90</v>
      </c>
      <c r="R38" s="77"/>
      <c r="S38" s="70"/>
      <c r="T38" s="76"/>
    </row>
    <row r="39" spans="13:20" ht="76.5" customHeight="1" x14ac:dyDescent="0.2">
      <c r="M39" s="80">
        <v>18</v>
      </c>
      <c r="N39" s="77" t="s">
        <v>135</v>
      </c>
      <c r="O39" s="77"/>
      <c r="P39" s="70"/>
      <c r="Q39" s="76"/>
      <c r="R39" s="77" t="s">
        <v>136</v>
      </c>
      <c r="S39" s="70">
        <v>6480</v>
      </c>
      <c r="T39" s="76" t="s">
        <v>137</v>
      </c>
    </row>
    <row r="40" spans="13:20" x14ac:dyDescent="0.2">
      <c r="M40" s="83" t="s">
        <v>138</v>
      </c>
      <c r="N40" s="84"/>
      <c r="O40" s="77"/>
      <c r="P40" s="70"/>
      <c r="Q40" s="76"/>
      <c r="R40" s="72"/>
      <c r="S40" s="72"/>
      <c r="T40" s="73"/>
    </row>
    <row r="41" spans="13:20" ht="63.75" customHeight="1" x14ac:dyDescent="0.2">
      <c r="M41" s="82">
        <v>19</v>
      </c>
      <c r="N41" s="77" t="s">
        <v>120</v>
      </c>
      <c r="O41" s="77" t="s">
        <v>139</v>
      </c>
      <c r="P41" s="70">
        <v>2670.9</v>
      </c>
      <c r="Q41" s="76" t="s">
        <v>90</v>
      </c>
      <c r="R41" s="70"/>
      <c r="S41" s="62"/>
      <c r="T41" s="73"/>
    </row>
    <row r="42" spans="13:20" ht="89.25" customHeight="1" x14ac:dyDescent="0.2">
      <c r="M42" s="82">
        <v>20</v>
      </c>
      <c r="N42" s="69" t="s">
        <v>140</v>
      </c>
      <c r="O42" s="77" t="s">
        <v>141</v>
      </c>
      <c r="P42" s="70">
        <v>1032</v>
      </c>
      <c r="Q42" s="76" t="s">
        <v>90</v>
      </c>
      <c r="R42" s="15"/>
      <c r="S42" s="15"/>
      <c r="T42" s="76"/>
    </row>
    <row r="43" spans="13:20" ht="114.75" customHeight="1" x14ac:dyDescent="0.2">
      <c r="M43" s="82">
        <v>21</v>
      </c>
      <c r="N43" s="15" t="s">
        <v>142</v>
      </c>
      <c r="O43" s="15"/>
      <c r="P43" s="85"/>
      <c r="Q43" s="76"/>
      <c r="R43" s="76" t="s">
        <v>143</v>
      </c>
      <c r="S43" s="85">
        <v>500</v>
      </c>
      <c r="T43" s="76" t="s">
        <v>144</v>
      </c>
    </row>
    <row r="44" spans="13:20" x14ac:dyDescent="0.2">
      <c r="M44" s="83" t="s">
        <v>145</v>
      </c>
      <c r="N44" s="84"/>
      <c r="O44" s="15"/>
      <c r="P44" s="15"/>
      <c r="Q44" s="76"/>
      <c r="R44" s="15"/>
      <c r="S44" s="15"/>
      <c r="T44" s="76"/>
    </row>
    <row r="45" spans="13:20" ht="140.25" customHeight="1" x14ac:dyDescent="0.2">
      <c r="M45" s="86">
        <v>22</v>
      </c>
      <c r="N45" s="77" t="s">
        <v>146</v>
      </c>
      <c r="O45" s="77" t="s">
        <v>147</v>
      </c>
      <c r="P45" s="85">
        <v>18000</v>
      </c>
      <c r="Q45" s="76" t="s">
        <v>148</v>
      </c>
      <c r="R45" s="15"/>
      <c r="S45" s="15"/>
      <c r="T45" s="76"/>
    </row>
    <row r="46" spans="13:20" ht="89.25" customHeight="1" x14ac:dyDescent="0.2">
      <c r="M46" s="82">
        <v>23</v>
      </c>
      <c r="N46" s="77" t="s">
        <v>149</v>
      </c>
      <c r="O46" s="77" t="s">
        <v>150</v>
      </c>
      <c r="P46" s="85">
        <v>543</v>
      </c>
      <c r="Q46" s="76" t="s">
        <v>90</v>
      </c>
      <c r="R46" s="15"/>
      <c r="S46" s="85"/>
      <c r="T46" s="76"/>
    </row>
    <row r="47" spans="13:20" x14ac:dyDescent="0.2">
      <c r="M47" s="83" t="s">
        <v>151</v>
      </c>
      <c r="N47" s="84"/>
      <c r="O47" s="15"/>
      <c r="P47" s="15"/>
      <c r="Q47" s="76"/>
      <c r="R47" s="15"/>
      <c r="S47" s="15"/>
      <c r="T47" s="76"/>
    </row>
    <row r="48" spans="13:20" ht="140.25" customHeight="1" x14ac:dyDescent="0.2">
      <c r="M48" s="82">
        <v>24</v>
      </c>
      <c r="N48" s="77" t="s">
        <v>152</v>
      </c>
      <c r="O48" s="15" t="s">
        <v>153</v>
      </c>
      <c r="P48" s="85">
        <v>920</v>
      </c>
      <c r="Q48" s="15" t="s">
        <v>90</v>
      </c>
      <c r="R48" s="15"/>
      <c r="S48" s="15"/>
      <c r="T48" s="76"/>
    </row>
    <row r="49" spans="13:20" ht="51" customHeight="1" x14ac:dyDescent="0.2">
      <c r="M49" s="82">
        <v>25</v>
      </c>
      <c r="N49" s="77" t="s">
        <v>154</v>
      </c>
      <c r="O49" s="15" t="s">
        <v>155</v>
      </c>
      <c r="P49" s="85">
        <v>1260</v>
      </c>
      <c r="Q49" s="87" t="s">
        <v>156</v>
      </c>
      <c r="R49" s="15"/>
      <c r="S49" s="15"/>
      <c r="T49" s="76"/>
    </row>
    <row r="50" spans="13:20" x14ac:dyDescent="0.2">
      <c r="M50" s="83" t="s">
        <v>157</v>
      </c>
      <c r="N50" s="84"/>
      <c r="O50" s="62"/>
      <c r="P50" s="62"/>
      <c r="Q50" s="68"/>
      <c r="R50" s="62"/>
      <c r="S50" s="62"/>
      <c r="T50" s="68"/>
    </row>
    <row r="51" spans="13:20" ht="140.25" customHeight="1" x14ac:dyDescent="0.2">
      <c r="M51" s="82">
        <v>26</v>
      </c>
      <c r="N51" s="69" t="s">
        <v>158</v>
      </c>
      <c r="O51" s="77" t="s">
        <v>159</v>
      </c>
      <c r="P51" s="70">
        <v>11984</v>
      </c>
      <c r="Q51" s="15" t="s">
        <v>90</v>
      </c>
      <c r="R51" s="70"/>
      <c r="S51" s="62"/>
      <c r="T51" s="76"/>
    </row>
    <row r="52" spans="13:20" x14ac:dyDescent="0.2">
      <c r="M52" s="82"/>
      <c r="N52" s="62" t="s">
        <v>160</v>
      </c>
      <c r="O52" s="62"/>
      <c r="P52" s="62">
        <f>SUM(P15:P51)</f>
        <v>92954.8</v>
      </c>
      <c r="Q52" s="68"/>
      <c r="R52" s="62"/>
      <c r="S52" s="62">
        <f>SUM(S15:S51)</f>
        <v>6980</v>
      </c>
      <c r="T52" s="68"/>
    </row>
    <row r="58" spans="13:20" ht="15.75" customHeight="1" x14ac:dyDescent="0.25">
      <c r="M58" s="89" t="s">
        <v>161</v>
      </c>
      <c r="N58" s="89"/>
      <c r="O58" s="89"/>
      <c r="P58" s="89"/>
      <c r="Q58" s="89"/>
      <c r="R58" s="89"/>
      <c r="S58" s="89"/>
    </row>
    <row r="59" spans="13:20" ht="15.75" customHeight="1" x14ac:dyDescent="0.25">
      <c r="M59" s="88"/>
      <c r="N59" s="88"/>
      <c r="O59" s="88"/>
      <c r="P59" s="88"/>
      <c r="Q59" s="88"/>
      <c r="R59" s="88"/>
      <c r="S59" s="88"/>
    </row>
    <row r="60" spans="13:20" ht="18" customHeight="1" x14ac:dyDescent="0.25">
      <c r="M60" s="88"/>
      <c r="N60" s="88"/>
      <c r="O60" s="88"/>
      <c r="P60" s="90" t="s">
        <v>162</v>
      </c>
      <c r="Q60" s="90"/>
      <c r="R60" s="88"/>
      <c r="S60" s="88"/>
    </row>
    <row r="62" spans="13:20" x14ac:dyDescent="0.2">
      <c r="N62" s="63" t="s">
        <v>163</v>
      </c>
      <c r="O62" s="63" t="s">
        <v>164</v>
      </c>
      <c r="P62" s="65" t="s">
        <v>165</v>
      </c>
      <c r="Q62" s="66"/>
      <c r="R62" s="63" t="s">
        <v>166</v>
      </c>
      <c r="S62" s="63" t="s">
        <v>167</v>
      </c>
    </row>
    <row r="63" spans="13:20" x14ac:dyDescent="0.2">
      <c r="N63" s="64"/>
      <c r="O63" s="64"/>
      <c r="P63" s="62" t="s">
        <v>168</v>
      </c>
      <c r="Q63" s="62" t="s">
        <v>169</v>
      </c>
      <c r="R63" s="64"/>
      <c r="S63" s="64"/>
    </row>
    <row r="64" spans="13:20" ht="25.5" customHeight="1" x14ac:dyDescent="0.2">
      <c r="N64" s="72" t="s">
        <v>76</v>
      </c>
      <c r="O64" s="62">
        <v>102875.33</v>
      </c>
      <c r="P64" s="70">
        <v>88226.05</v>
      </c>
      <c r="Q64" s="91">
        <v>9636.59</v>
      </c>
      <c r="R64" s="70">
        <v>92954.8</v>
      </c>
      <c r="S64" s="62">
        <f>O64+P64+Q64-R64</f>
        <v>107783.17</v>
      </c>
    </row>
    <row r="65" spans="14:19" ht="51" customHeight="1" x14ac:dyDescent="0.2">
      <c r="N65" s="72" t="s">
        <v>77</v>
      </c>
      <c r="O65" s="82">
        <v>516395.82</v>
      </c>
      <c r="P65" s="92">
        <v>44116.36</v>
      </c>
      <c r="Q65" s="93">
        <v>4818.43</v>
      </c>
      <c r="R65" s="92">
        <v>6980</v>
      </c>
      <c r="S65" s="62">
        <f>O65+P65+Q65-R65</f>
        <v>558350.6100000001</v>
      </c>
    </row>
    <row r="66" spans="14:19" ht="51" customHeight="1" x14ac:dyDescent="0.2">
      <c r="N66" s="72" t="s">
        <v>170</v>
      </c>
      <c r="O66" s="82">
        <v>85950</v>
      </c>
      <c r="P66" s="92">
        <v>9725</v>
      </c>
      <c r="Q66" s="92"/>
      <c r="R66" s="92"/>
      <c r="S66" s="62">
        <f>O66+P66+Q66-R66</f>
        <v>95675</v>
      </c>
    </row>
    <row r="67" spans="14:19" ht="18" customHeight="1" x14ac:dyDescent="0.25">
      <c r="N67" s="94" t="s">
        <v>160</v>
      </c>
      <c r="O67" s="94">
        <f>SUM(O64:O66)</f>
        <v>705221.15</v>
      </c>
      <c r="P67" s="95"/>
      <c r="Q67" s="95"/>
      <c r="R67" s="96"/>
      <c r="S67" s="97">
        <f>SUM(S64:S66)</f>
        <v>761808.78000000014</v>
      </c>
    </row>
    <row r="73" spans="14:19" x14ac:dyDescent="0.2">
      <c r="N73" s="98" t="s">
        <v>171</v>
      </c>
      <c r="O73" s="98"/>
      <c r="P73" s="98"/>
      <c r="Q73" s="98"/>
      <c r="R73" s="98"/>
    </row>
  </sheetData>
  <mergeCells count="30">
    <mergeCell ref="N62:N63"/>
    <mergeCell ref="O62:O63"/>
    <mergeCell ref="P62:Q62"/>
    <mergeCell ref="R62:R63"/>
    <mergeCell ref="S62:S63"/>
    <mergeCell ref="N73:R73"/>
    <mergeCell ref="M40:N40"/>
    <mergeCell ref="M44:N44"/>
    <mergeCell ref="M47:N47"/>
    <mergeCell ref="M50:N50"/>
    <mergeCell ref="M58:S58"/>
    <mergeCell ref="P60:Q60"/>
    <mergeCell ref="M17:N17"/>
    <mergeCell ref="M20:N20"/>
    <mergeCell ref="M24:N24"/>
    <mergeCell ref="M27:N27"/>
    <mergeCell ref="M30:N30"/>
    <mergeCell ref="M35:N35"/>
    <mergeCell ref="N11:O11"/>
    <mergeCell ref="M13:M14"/>
    <mergeCell ref="N13:N14"/>
    <mergeCell ref="O13:Q13"/>
    <mergeCell ref="R13:T13"/>
    <mergeCell ref="M15:N15"/>
    <mergeCell ref="N3:S3"/>
    <mergeCell ref="N4:S4"/>
    <mergeCell ref="N5:S5"/>
    <mergeCell ref="N6:S6"/>
    <mergeCell ref="N8:R8"/>
    <mergeCell ref="N10:O10"/>
  </mergeCells>
  <pageMargins left="0.19685039370078741" right="0.19685039370078741" top="0.19685039370078741" bottom="0.1968503937007874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Николай</cp:lastModifiedBy>
  <cp:lastPrinted>2017-11-28T10:04:59Z</cp:lastPrinted>
  <dcterms:created xsi:type="dcterms:W3CDTF">2017-10-31T10:52:05Z</dcterms:created>
  <dcterms:modified xsi:type="dcterms:W3CDTF">2018-03-25T15:50:40Z</dcterms:modified>
</cp:coreProperties>
</file>