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<sst xmlns="http://schemas.openxmlformats.org/spreadsheetml/2006/main" count="37" uniqueCount="25">
  <si>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</si>
  <si>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</si>
  <si>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</si>
  <si>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</si>
  <si>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</si>
  <si>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</si>
  <si>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</si>
  <si>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</si>
  <si>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</si>
  <si>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</si>
  <si>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</si>
  <si>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</si>
  <si>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</si>
  <si>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</si>
  <si>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</si>
  <si>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</si>
  <si>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</si>
  <si>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</si>
  <si>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</si>
  <si>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исп. Гришина И.А., тел. 32-83-01</t>
  </si>
  <si>
    <t>Котельная Моторный завод</t>
  </si>
  <si>
    <t>пр.Гая, 19Б</t>
  </si>
  <si>
    <t>____________________ /Н.Н.Голова /</t>
  </si>
  <si>
    <t>Приложение №1  к дополнительному соглашению от 11.01.2016г. к  договору теплоснабжения № 1721 от 27.01.2015 г.</t>
  </si>
  <si>
    <t>____________________ / С.Н.Тарасов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</si>
</sst>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Continuous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50" zoomScaleNormal="50" zoomScaleSheetLayoutView="50" workbookViewId="0" topLeftCell="A1">
      <selection activeCell="I5" sqref="I5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57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57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56.2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</row>
    <row r="3" spans="10:13" ht="30">
      <c r="J3" s="3"/>
      <c r="K3" s="31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21</v>
      </c>
      <c r="C5" s="18" t="s">
        <v>20</v>
      </c>
      <c r="D5" s="19">
        <v>189370</v>
      </c>
      <c r="E5" s="20">
        <v>3256.67</v>
      </c>
      <c r="F5" s="21">
        <v>0.19</v>
      </c>
      <c r="G5" s="21"/>
      <c r="H5" s="20">
        <f>E5*F5/7</f>
        <v>88.39532857142856</v>
      </c>
      <c r="I5" s="20">
        <f>E5*F5/7*4</f>
        <v>353.58131428571426</v>
      </c>
      <c r="J5" s="20">
        <v>1701.56</v>
      </c>
      <c r="K5" s="20">
        <f>I5*J5</f>
        <v>601639.821136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3256.67</v>
      </c>
      <c r="F6" s="17" t="s">
        <v>10</v>
      </c>
      <c r="G6" s="17"/>
      <c r="H6" s="20">
        <f>H5</f>
        <v>88.39532857142856</v>
      </c>
      <c r="I6" s="20">
        <f>I5</f>
        <v>353.58131428571426</v>
      </c>
      <c r="J6" s="17" t="s">
        <v>10</v>
      </c>
      <c r="K6" s="20">
        <f>K5</f>
        <v>601639.821136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пр.Гая, 19Б</v>
      </c>
      <c r="C9" s="18" t="str">
        <f>C5</f>
        <v>Котельная Моторный завод</v>
      </c>
      <c r="D9" s="19">
        <f>D5</f>
        <v>189370</v>
      </c>
      <c r="E9" s="20">
        <f>E5</f>
        <v>3256.67</v>
      </c>
      <c r="F9" s="21">
        <v>0.19</v>
      </c>
      <c r="G9" s="21"/>
      <c r="H9" s="20">
        <f>E9*F9/7</f>
        <v>88.39532857142856</v>
      </c>
      <c r="I9" s="20">
        <f>E9*F9/7*3</f>
        <v>265.1859857142857</v>
      </c>
      <c r="J9" s="20">
        <v>1757.61</v>
      </c>
      <c r="K9" s="20">
        <f>I9*J9</f>
        <v>466093.5403512857</v>
      </c>
      <c r="M9" s="5"/>
    </row>
    <row r="10" spans="1:13" ht="25.5" customHeight="1">
      <c r="A10" s="22"/>
      <c r="B10" s="22" t="s">
        <v>2</v>
      </c>
      <c r="C10" s="22"/>
      <c r="D10" s="22"/>
      <c r="E10" s="20">
        <f>E9</f>
        <v>3256.67</v>
      </c>
      <c r="F10" s="17" t="s">
        <v>10</v>
      </c>
      <c r="G10" s="17"/>
      <c r="H10" s="20">
        <f>H9</f>
        <v>88.39532857142856</v>
      </c>
      <c r="I10" s="20">
        <f>I9</f>
        <v>265.1859857142857</v>
      </c>
      <c r="J10" s="17" t="s">
        <v>10</v>
      </c>
      <c r="K10" s="20">
        <f>K9</f>
        <v>466093.5403512857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31.5" customHeight="1">
      <c r="A12" s="32" t="s">
        <v>16</v>
      </c>
      <c r="B12" s="33"/>
      <c r="C12" s="22"/>
      <c r="D12" s="22"/>
      <c r="E12" s="20">
        <f>E10</f>
        <v>3256.67</v>
      </c>
      <c r="F12" s="27">
        <f>F5</f>
        <v>0.19</v>
      </c>
      <c r="G12" s="27"/>
      <c r="H12" s="20">
        <f>H5</f>
        <v>88.39532857142856</v>
      </c>
      <c r="I12" s="20">
        <f>I6+I10</f>
        <v>618.7673</v>
      </c>
      <c r="J12" s="17" t="s">
        <v>10</v>
      </c>
      <c r="K12" s="20">
        <f>K6+K10</f>
        <v>1067733.3614872857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1">
      <c r="L17" s="3"/>
      <c r="M17" s="13"/>
    </row>
    <row r="18" spans="1:14" ht="30">
      <c r="A18" s="28" t="s">
        <v>17</v>
      </c>
      <c r="C18" s="29"/>
      <c r="D18" s="29"/>
      <c r="E18" s="29"/>
      <c r="F18" s="29"/>
      <c r="G18" s="29"/>
      <c r="H18" s="29"/>
      <c r="I18" s="28" t="s">
        <v>18</v>
      </c>
      <c r="J18" s="28"/>
      <c r="L18" s="29"/>
      <c r="N18" s="10"/>
    </row>
    <row r="19" spans="1:12" ht="30">
      <c r="A19" s="28"/>
      <c r="C19" s="29"/>
      <c r="D19" s="29"/>
      <c r="E19" s="29"/>
      <c r="F19" s="29"/>
      <c r="G19" s="29"/>
      <c r="H19" s="29"/>
      <c r="I19" s="28"/>
      <c r="J19" s="28"/>
      <c r="L19" s="29"/>
    </row>
    <row r="20" spans="1:12" ht="30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3" ht="27.75">
      <c r="A21" s="34" t="s">
        <v>24</v>
      </c>
      <c r="B21" s="35"/>
      <c r="C21" s="35"/>
      <c r="D21" s="35"/>
      <c r="E21" s="35"/>
      <c r="F21" s="35"/>
      <c r="G21" s="35"/>
      <c r="H21" s="35"/>
      <c r="I21" s="34" t="s">
        <v>22</v>
      </c>
      <c r="J21" s="35"/>
      <c r="K21" s="35"/>
      <c r="L21" s="35"/>
      <c r="M21" s="14"/>
    </row>
    <row r="22" spans="2:11" ht="21">
      <c r="B22" s="10"/>
      <c r="F22" s="14"/>
      <c r="G22" s="14"/>
      <c r="H22" s="14"/>
      <c r="I22" s="14"/>
      <c r="J22" s="15"/>
      <c r="K22" s="10"/>
    </row>
    <row r="23" spans="1:2" ht="21">
      <c r="A23" s="10"/>
      <c r="B23" s="10"/>
    </row>
    <row r="24" ht="21">
      <c r="B24" s="10"/>
    </row>
    <row r="25" spans="1:2" ht="21">
      <c r="A25" s="10"/>
      <c r="B25" s="10"/>
    </row>
    <row r="27" ht="22.5">
      <c r="A27" s="30" t="s">
        <v>19</v>
      </c>
    </row>
  </sheetData>
  <mergeCells count="1">
    <mergeCell ref="A1:K1"/>
  </mergeCells>
  <printOptions/>
  <pageMargins left="0.31" right="0.19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2016-01-20T11:30:38Z</cp:lastPrinted>
  <dcterms:created xsi:type="dcterms:W3CDTF">2004-11-06T05:14:19Z</dcterms:created>
  <dcterms:modified xsi:type="dcterms:W3CDTF">2016-01-20T11:30:41Z</dcterms:modified>
  <cp:category/>
  <cp:version/>
  <cp:contentType/>
  <cp:contentStatus/>
</cp:coreProperties>
</file>