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<sst xmlns="http://schemas.openxmlformats.org/spreadsheetml/2006/main" count="54" uniqueCount="29">
  <si>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</si>
  <si>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</si>
  <si>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</si>
  <si>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</si>
  <si>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</si>
  <si>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</si>
  <si>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</si>
  <si>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</si>
  <si>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</si>
  <si>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</si>
  <si>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</si>
  <si>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</si>
  <si>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Котельная Заволжье 4</t>
  </si>
  <si>
    <t>2</t>
  </si>
  <si>
    <t>Итого:</t>
  </si>
  <si>
    <t>---</t>
  </si>
  <si>
    <t>Гкал с октября по декабрь</t>
  </si>
  <si>
    <t>Сумма с октября по декабрь (руб.)</t>
  </si>
  <si>
    <t>Итого отопления в отопительный период (семь месяцев):</t>
  </si>
  <si>
    <t>Итого по договору:</t>
  </si>
  <si>
    <t>"Теплоснабжающая организация":</t>
  </si>
  <si>
    <t>исп. А.В.Шишкина, тел. 32-83-01</t>
  </si>
  <si>
    <t>М.П.</t>
  </si>
  <si>
    <t>"Потребитель":</t>
  </si>
  <si>
    <t>_________________  / С.Н.Тарасов /</t>
  </si>
  <si>
    <t>Приложение №1 к договору теплоснабжения № 926 от 14.01.16г.</t>
  </si>
  <si>
    <t>ул.Вр.Михайлова, 45</t>
  </si>
  <si>
    <t>пр-д Сиреневый, 6</t>
  </si>
  <si>
    <t>_________________ / А.Г.Николаев 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</si>
</sst>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0"/>
    <numFmt numFmtId="167" formatCode="0.000"/>
  </numFmts>
  <fonts count="6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right"/>
    </xf>
    <xf numFmtId="3" fontId="4" fillId="0" borderId="4" xfId="0" applyFont="1" applyBorder="1" applyAlignment="1">
      <alignment horizontal="right"/>
    </xf>
    <xf numFmtId="4" fontId="4" fillId="0" borderId="4" xfId="0" applyFont="1" applyBorder="1" applyAlignment="1">
      <alignment horizontal="right"/>
    </xf>
    <xf numFmtId="2" fontId="4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3" fontId="3" fillId="0" borderId="4" xfId="0" applyNumberFormat="1" applyFont="1" applyBorder="1" applyAlignment="1">
      <alignment horizontal="right"/>
    </xf>
    <xf numFmtId="4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right"/>
    </xf>
    <xf numFmtId="4" fontId="5" fillId="0" borderId="0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="60" workbookViewId="0" topLeftCell="A1">
      <selection activeCell="J9" sqref="J9"/>
    </sheetView>
  </sheetViews>
  <sheetFormatPr defaultColWidth="9.33203125" defaultRowHeight="11.25" outlineLevelCol="1"/>
  <cols>
    <col min="1" max="1" width="5.5" style="7" customWidth="1"/>
    <col min="2" max="2" width="38.33203125" style="7" customWidth="1"/>
    <col min="3" max="3" width="10.33203125" style="7" customWidth="1"/>
    <col min="4" max="4" width="27.5" style="7" customWidth="1"/>
    <col min="5" max="5" width="19.83203125" style="7" customWidth="1"/>
    <col min="6" max="6" width="23.5" style="7" customWidth="1"/>
    <col min="7" max="7" width="25.33203125" style="7" customWidth="1"/>
    <col min="8" max="8" width="23.16015625" style="7" hidden="1" customWidth="1" outlineLevel="1"/>
    <col min="9" max="9" width="18.66015625" style="7" hidden="1" customWidth="1" outlineLevel="1"/>
    <col min="10" max="10" width="22.16015625" style="7" customWidth="1" collapsed="1"/>
    <col min="11" max="11" width="23.33203125" style="7" customWidth="1"/>
    <col min="12" max="12" width="29" style="7" customWidth="1"/>
    <col min="13" max="13" width="15.33203125" style="7" customWidth="1"/>
    <col min="14" max="15" width="10.33203125" style="7" customWidth="1"/>
    <col min="16" max="16" width="11.66015625" style="7" customWidth="1"/>
    <col min="17" max="17" width="15" style="7" customWidth="1"/>
    <col min="18" max="22" width="12" style="7" customWidth="1"/>
    <col min="23" max="16384" width="10.33203125" style="7" customWidth="1"/>
  </cols>
  <sheetData>
    <row r="1" spans="1:22" ht="26.2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P1" s="28"/>
      <c r="Q1" s="28"/>
      <c r="R1" s="28"/>
      <c r="S1" s="28"/>
      <c r="V1" s="28"/>
    </row>
    <row r="3" ht="20.25">
      <c r="L3" s="29" t="s">
        <v>0</v>
      </c>
    </row>
    <row r="4" spans="1:12" ht="81">
      <c r="A4" s="5" t="s">
        <v>1</v>
      </c>
      <c r="B4" s="5" t="s">
        <v>2</v>
      </c>
      <c r="C4" s="6" t="s">
        <v>3</v>
      </c>
      <c r="D4" s="6"/>
      <c r="E4" s="5" t="s">
        <v>4</v>
      </c>
      <c r="F4" s="5" t="s">
        <v>5</v>
      </c>
      <c r="G4" s="5" t="s">
        <v>6</v>
      </c>
      <c r="H4" s="5"/>
      <c r="I4" s="5" t="s">
        <v>7</v>
      </c>
      <c r="J4" s="5" t="s">
        <v>8</v>
      </c>
      <c r="K4" s="5" t="s">
        <v>9</v>
      </c>
      <c r="L4" s="5" t="s">
        <v>10</v>
      </c>
    </row>
    <row r="5" spans="1:12" ht="22.5" customHeight="1">
      <c r="A5" s="8" t="s">
        <v>11</v>
      </c>
      <c r="B5" s="9" t="s">
        <v>26</v>
      </c>
      <c r="C5" s="10" t="s">
        <v>12</v>
      </c>
      <c r="D5" s="10"/>
      <c r="E5" s="11">
        <v>392640</v>
      </c>
      <c r="F5" s="12">
        <v>5792.41</v>
      </c>
      <c r="G5" s="13">
        <v>0.19</v>
      </c>
      <c r="H5" s="13"/>
      <c r="I5" s="14">
        <v>78.22951</v>
      </c>
      <c r="J5" s="14">
        <f>F5*G5/7*4</f>
        <v>628.8902285714286</v>
      </c>
      <c r="K5" s="12">
        <v>1918.68</v>
      </c>
      <c r="L5" s="12">
        <f>J5*K5</f>
        <v>1206639.1037554287</v>
      </c>
    </row>
    <row r="6" spans="1:12" ht="22.5" customHeight="1">
      <c r="A6" s="8" t="s">
        <v>13</v>
      </c>
      <c r="B6" s="9" t="s">
        <v>27</v>
      </c>
      <c r="C6" s="10" t="s">
        <v>12</v>
      </c>
      <c r="D6" s="10"/>
      <c r="E6" s="11">
        <v>260700</v>
      </c>
      <c r="F6" s="12">
        <v>3872.9</v>
      </c>
      <c r="G6" s="13">
        <v>0.19</v>
      </c>
      <c r="H6" s="13"/>
      <c r="I6" s="14">
        <v>106.4665</v>
      </c>
      <c r="J6" s="14">
        <f>F6*G6/7*4</f>
        <v>420.4862857142857</v>
      </c>
      <c r="K6" s="12">
        <v>1918.68</v>
      </c>
      <c r="L6" s="12">
        <f>J6*K6</f>
        <v>806778.6266742857</v>
      </c>
    </row>
    <row r="7" spans="1:12" ht="22.5" customHeight="1">
      <c r="A7" s="15"/>
      <c r="B7" s="16" t="s">
        <v>14</v>
      </c>
      <c r="C7" s="17"/>
      <c r="D7" s="17"/>
      <c r="E7" s="18">
        <f>SUM(E5:E6)</f>
        <v>653340</v>
      </c>
      <c r="F7" s="12">
        <f>SUM(F5:F6)</f>
        <v>9665.31</v>
      </c>
      <c r="G7" s="8" t="s">
        <v>15</v>
      </c>
      <c r="H7" s="8"/>
      <c r="I7" s="19" t="s">
        <v>15</v>
      </c>
      <c r="J7" s="14">
        <f>SUM(J5:J6)</f>
        <v>1049.3765142857142</v>
      </c>
      <c r="K7" s="8" t="s">
        <v>15</v>
      </c>
      <c r="L7" s="12">
        <f>SUM(L5:L6)</f>
        <v>2013417.7304297145</v>
      </c>
    </row>
    <row r="9" spans="1:12" ht="81">
      <c r="A9" s="5" t="s">
        <v>1</v>
      </c>
      <c r="B9" s="5" t="s">
        <v>2</v>
      </c>
      <c r="C9" s="6" t="s">
        <v>3</v>
      </c>
      <c r="D9" s="6"/>
      <c r="E9" s="5" t="s">
        <v>4</v>
      </c>
      <c r="F9" s="5" t="s">
        <v>5</v>
      </c>
      <c r="G9" s="5" t="s">
        <v>6</v>
      </c>
      <c r="H9" s="5"/>
      <c r="I9" s="5" t="s">
        <v>7</v>
      </c>
      <c r="J9" s="5" t="s">
        <v>16</v>
      </c>
      <c r="K9" s="5" t="s">
        <v>9</v>
      </c>
      <c r="L9" s="5" t="s">
        <v>17</v>
      </c>
    </row>
    <row r="10" spans="1:12" ht="22.5" customHeight="1">
      <c r="A10" s="8" t="s">
        <v>11</v>
      </c>
      <c r="B10" s="9" t="s">
        <v>26</v>
      </c>
      <c r="C10" s="10" t="s">
        <v>12</v>
      </c>
      <c r="D10" s="10"/>
      <c r="E10" s="11">
        <v>392640</v>
      </c>
      <c r="F10" s="12">
        <v>5792.41</v>
      </c>
      <c r="G10" s="13">
        <v>0.19</v>
      </c>
      <c r="H10" s="13"/>
      <c r="I10" s="14">
        <v>78.22951</v>
      </c>
      <c r="J10" s="14">
        <f>F10*G10/7*3</f>
        <v>471.66767142857145</v>
      </c>
      <c r="K10" s="12">
        <v>1981.81</v>
      </c>
      <c r="L10" s="12">
        <f>J10*K10</f>
        <v>934755.7079138572</v>
      </c>
    </row>
    <row r="11" spans="1:12" ht="22.5" customHeight="1">
      <c r="A11" s="8" t="s">
        <v>13</v>
      </c>
      <c r="B11" s="9" t="s">
        <v>27</v>
      </c>
      <c r="C11" s="10" t="s">
        <v>12</v>
      </c>
      <c r="D11" s="10"/>
      <c r="E11" s="11">
        <v>260700</v>
      </c>
      <c r="F11" s="12">
        <v>3872.9</v>
      </c>
      <c r="G11" s="13">
        <v>0.19</v>
      </c>
      <c r="H11" s="13"/>
      <c r="I11" s="14">
        <v>106.4665</v>
      </c>
      <c r="J11" s="14">
        <f>F11*G11/7*3</f>
        <v>315.3647142857143</v>
      </c>
      <c r="K11" s="12">
        <v>1981.81</v>
      </c>
      <c r="L11" s="12">
        <f>J11*K11</f>
        <v>624992.9444185714</v>
      </c>
    </row>
    <row r="12" spans="1:12" ht="22.5" customHeight="1">
      <c r="A12" s="15"/>
      <c r="B12" s="16" t="s">
        <v>14</v>
      </c>
      <c r="C12" s="17"/>
      <c r="D12" s="17"/>
      <c r="E12" s="18">
        <f>SUM(E10:E11)</f>
        <v>653340</v>
      </c>
      <c r="F12" s="12">
        <f>SUM(F10:F11)</f>
        <v>9665.31</v>
      </c>
      <c r="G12" s="8" t="s">
        <v>15</v>
      </c>
      <c r="H12" s="8"/>
      <c r="I12" s="19" t="s">
        <v>15</v>
      </c>
      <c r="J12" s="14">
        <f>SUM(J10:J11)</f>
        <v>787.0323857142857</v>
      </c>
      <c r="K12" s="8" t="s">
        <v>15</v>
      </c>
      <c r="L12" s="12">
        <f>SUM(L10:L11)</f>
        <v>1559748.6523324286</v>
      </c>
    </row>
    <row r="13" spans="9:10" ht="10.5" customHeight="1">
      <c r="I13" s="20"/>
      <c r="J13" s="20"/>
    </row>
    <row r="14" spans="1:12" s="26" customFormat="1" ht="22.5" customHeight="1">
      <c r="A14" s="2" t="s">
        <v>18</v>
      </c>
      <c r="B14" s="3"/>
      <c r="C14" s="3"/>
      <c r="D14" s="4"/>
      <c r="E14" s="21">
        <f>E12</f>
        <v>653340</v>
      </c>
      <c r="F14" s="22">
        <f>F12</f>
        <v>9665.31</v>
      </c>
      <c r="G14" s="23" t="s">
        <v>15</v>
      </c>
      <c r="H14" s="23"/>
      <c r="I14" s="24" t="s">
        <v>15</v>
      </c>
      <c r="J14" s="25">
        <f>J7+J12</f>
        <v>1836.4089</v>
      </c>
      <c r="K14" s="23" t="s">
        <v>15</v>
      </c>
      <c r="L14" s="22">
        <f>L7+L12</f>
        <v>3573166.3827621434</v>
      </c>
    </row>
    <row r="15" ht="11.25" customHeight="1"/>
    <row r="16" spans="11:12" ht="20.25">
      <c r="K16" s="29" t="s">
        <v>19</v>
      </c>
      <c r="L16" s="30">
        <f>L14</f>
        <v>3573166.3827621434</v>
      </c>
    </row>
    <row r="18" spans="2:10" s="26" customFormat="1" ht="20.25">
      <c r="B18" s="26" t="s">
        <v>20</v>
      </c>
      <c r="J18" s="26" t="s">
        <v>23</v>
      </c>
    </row>
    <row r="19" s="26" customFormat="1" ht="46.5" customHeight="1"/>
    <row r="20" spans="2:10" s="26" customFormat="1" ht="20.25">
      <c r="B20" s="26" t="s">
        <v>24</v>
      </c>
      <c r="J20" s="26" t="s">
        <v>28</v>
      </c>
    </row>
    <row r="21" spans="2:10" s="26" customFormat="1" ht="20.25">
      <c r="B21" s="26" t="s">
        <v>22</v>
      </c>
      <c r="J21" s="26" t="s">
        <v>22</v>
      </c>
    </row>
    <row r="33" ht="20.25">
      <c r="A33" s="1" t="s">
        <v>21</v>
      </c>
    </row>
  </sheetData>
  <mergeCells count="10">
    <mergeCell ref="C4:D4"/>
    <mergeCell ref="C5:D5"/>
    <mergeCell ref="C6:D6"/>
    <mergeCell ref="C10:D10"/>
    <mergeCell ref="C11:D11"/>
    <mergeCell ref="C7:D7"/>
    <mergeCell ref="C9:D9"/>
    <mergeCell ref="C12:D12"/>
    <mergeCell ref="A1:L1"/>
    <mergeCell ref="A14:D14"/>
  </mergeCells>
  <printOptions/>
  <pageMargins left="0.6" right="0.36" top="0.17" bottom="0.16" header="0.17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2016-01-19T07:02:30Z</cp:lastPrinted>
  <dcterms:modified xsi:type="dcterms:W3CDTF">2016-01-19T07:02:31Z</dcterms:modified>
  <cp:category/>
  <cp:version/>
  <cp:contentType/>
  <cp:contentStatus/>
</cp:coreProperties>
</file>