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9735"/>
  </bookViews>
  <sheets>
    <sheet name="Содержание" sheetId="1" r:id="rId1"/>
  </sheets>
  <calcPr calcId="144525"/>
</workbook>
</file>

<file path=xl/calcChain.xml><?xml version="1.0" encoding="utf-8"?>
<calcChain xmlns="http://schemas.openxmlformats.org/spreadsheetml/2006/main">
  <c r="D8" i="1" l="1"/>
  <c r="E64" i="1" l="1"/>
  <c r="E63" i="1"/>
  <c r="D53" i="1"/>
  <c r="D44" i="1"/>
  <c r="D36" i="1"/>
  <c r="D41" i="1" l="1"/>
  <c r="D58" i="1" l="1"/>
  <c r="D30" i="1"/>
  <c r="D26" i="1"/>
  <c r="D18" i="1"/>
  <c r="D14" i="1"/>
  <c r="D23" i="1" l="1"/>
  <c r="E62" i="1" l="1"/>
  <c r="E52" i="1"/>
  <c r="E53" i="1"/>
  <c r="E58" i="1"/>
  <c r="E44" i="1"/>
  <c r="E41" i="1"/>
  <c r="E36" i="1"/>
  <c r="E30" i="1"/>
  <c r="E26" i="1"/>
  <c r="E23" i="1"/>
  <c r="E18" i="1"/>
  <c r="E14" i="1" l="1"/>
</calcChain>
</file>

<file path=xl/sharedStrings.xml><?xml version="1.0" encoding="utf-8"?>
<sst xmlns="http://schemas.openxmlformats.org/spreadsheetml/2006/main" count="98" uniqueCount="77">
  <si>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</si>
  <si>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</si>
  <si>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</si>
  <si>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</si>
  <si>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</si>
  <si>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</si>
  <si>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по мере необходим.</t>
  </si>
  <si>
    <t>- дератизация и дезинсекция</t>
  </si>
  <si>
    <t>предметов, препятствующих стоку дождевых и талых вод</t>
  </si>
  <si>
    <t>2 раза в год</t>
  </si>
  <si>
    <t>- замеры сопротивления изоляции проводов</t>
  </si>
  <si>
    <t>в расчете на 1 м2     (руб./1 м2)</t>
  </si>
  <si>
    <t>5 дней в неделю</t>
  </si>
  <si>
    <t>- проверка наличия тяги в вентиляционных каналах</t>
  </si>
  <si>
    <t>3 раза в год</t>
  </si>
  <si>
    <t>- локализация (прекращение) протечек от неисправности кровли</t>
  </si>
  <si>
    <t>- очистка кровли от скопления снега и наледи</t>
  </si>
  <si>
    <t>- смена и ремонт выключателей, эл.патронов, мелкий ремонт</t>
  </si>
  <si>
    <t xml:space="preserve"> электропроводки в местах общего пользования</t>
  </si>
  <si>
    <t>- техническое обслуживание внутридомовых электросетей</t>
  </si>
  <si>
    <t xml:space="preserve">по графику </t>
  </si>
  <si>
    <t>мелкий ремонт и содержание элементов благоустройства</t>
  </si>
  <si>
    <t>Обслуживание общедомовых приборов учета</t>
  </si>
  <si>
    <t>постоянно</t>
  </si>
  <si>
    <t>- очистка кровли от мусора, грязи, листьев и посторонних</t>
  </si>
  <si>
    <t>- прочистка вентиляционных каналов</t>
  </si>
  <si>
    <t>механизированная уборка снега в дни сильных снегопадов</t>
  </si>
  <si>
    <t>- прочистка внутренней канализации</t>
  </si>
  <si>
    <t>обслуживание общедомовых приборов учета</t>
  </si>
  <si>
    <t>поверка узла учета тепловой энергии и горячей воды</t>
  </si>
  <si>
    <t>поверка счетчика холодной воды</t>
  </si>
  <si>
    <t>поверка счетчика электрической энергии</t>
  </si>
  <si>
    <t>колличество зарегистрированных граждан</t>
  </si>
  <si>
    <t>в т.ч. жилые помещения</t>
  </si>
  <si>
    <t>в т.ч. нежилые помещения</t>
  </si>
  <si>
    <t>площадь подвала</t>
  </si>
  <si>
    <t>Начисление и сбор платежей за ЖКУ</t>
  </si>
  <si>
    <t>колличество квартир</t>
  </si>
  <si>
    <t>платежный документ</t>
  </si>
  <si>
    <t>зарплата дворника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</si>
  <si>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</si>
  <si>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</si>
  <si>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</si>
  <si>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</si>
  <si>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покос травы</t>
  </si>
  <si>
    <t>- испытания на прочность и плотность (гидравлические испытания)</t>
  </si>
  <si>
    <t xml:space="preserve"> узлов ввода и систем отопления, промывка систем отопления</t>
  </si>
  <si>
    <t>1 раз в год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</si>
  <si>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</si>
  <si>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</si>
  <si>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</si>
  <si>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1 раз в месяц</t>
  </si>
  <si>
    <t>Аварийно-диспетчерское обслуживание</t>
  </si>
  <si>
    <t>сбор и начисление "РИЦ-Димитровград" 3%</t>
  </si>
  <si>
    <t>- проверка подвалов на загазованность</t>
  </si>
  <si>
    <t>1 раз в 10 дней</t>
  </si>
  <si>
    <t>- мелкие ремонтные работы</t>
  </si>
  <si>
    <t>- ремонт системы ХВС</t>
  </si>
  <si>
    <t>- ремонт системы водоотведения</t>
  </si>
  <si>
    <t>- ремонт системы ГВС</t>
  </si>
  <si>
    <t>- ремонт системы отопления</t>
  </si>
  <si>
    <t>ГИС ЖКХ</t>
  </si>
  <si>
    <t>- проверка и опрессовка ВДГО</t>
  </si>
  <si>
    <t>- диагностика ВДГО</t>
  </si>
  <si>
    <t xml:space="preserve">                    Директор __________________________Гуров И.Е.</t>
  </si>
  <si>
    <t>Работы по содержанию подвала, фассада и подъездов</t>
  </si>
  <si>
    <t>Работы по содержанию крыш, оконных и дверных заполнени</t>
  </si>
  <si>
    <t>Работы по содержанию систем отопления и ГВС</t>
  </si>
  <si>
    <t>Работы по содержания электрооборудования</t>
  </si>
  <si>
    <t>Работы по содержания систем ВДГО</t>
  </si>
  <si>
    <t>Смета на содержание и текущий ремонт дома №6 улица Гончарова на 2021-2022 г.г.</t>
  </si>
  <si>
    <t>- регулировка систем отопления, испытание, наладка и удаление воздуха из системы отопления и ГВС</t>
  </si>
  <si>
    <t>4000 р</t>
  </si>
  <si>
    <t>Итого тариф на содержание</t>
  </si>
  <si>
    <t>Итого тариф на текущий ремонт:</t>
  </si>
  <si>
    <t>Приложение №1 к договору управления МКД №Д/Г6  от 01.10.2021 года</t>
  </si>
  <si>
    <t xml:space="preserve">Утверждено общим собранием собственников МКД от 25.07.2021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</si>
</sst>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1" xfId="0" applyFont="1" applyBorder="1"/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 indent="1"/>
    </xf>
    <xf numFmtId="0" fontId="0" fillId="0" borderId="0" xfId="0" applyFont="1"/>
    <xf numFmtId="49" fontId="8" fillId="2" borderId="1" xfId="1" applyNumberFormat="1" applyFont="1" applyFill="1" applyBorder="1" applyAlignment="1">
      <alignment vertical="top" wrapText="1"/>
    </xf>
    <xf numFmtId="49" fontId="9" fillId="2" borderId="1" xfId="1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0" fillId="0" borderId="0" xfId="0" applyNumberFormat="1" applyFont="1"/>
    <xf numFmtId="2" fontId="9" fillId="2" borderId="4" xfId="0" applyNumberFormat="1" applyFont="1" applyFill="1" applyBorder="1" applyAlignment="1">
      <alignment horizontal="center" vertical="top" wrapText="1"/>
    </xf>
    <xf numFmtId="2" fontId="9" fillId="2" borderId="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1" fontId="9" fillId="2" borderId="4" xfId="0" applyNumberFormat="1" applyFont="1" applyFill="1" applyBorder="1" applyAlignment="1">
      <alignment horizontal="center" vertical="top" wrapText="1"/>
    </xf>
    <xf numFmtId="1" fontId="9" fillId="2" borderId="5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="175" zoomScaleNormal="175" workbookViewId="0">
      <selection activeCell="F8" sqref="F8"/>
    </sheetView>
  </sheetViews>
  <sheetFormatPr defaultRowHeight="15" x14ac:dyDescent="0.25"/>
  <cols>
    <col min="1" max="1" width="3.85546875" customWidth="1"/>
    <col min="2" max="2" width="56.85546875" customWidth="1"/>
    <col min="3" max="3" width="17.42578125" customWidth="1"/>
    <col min="4" max="4" width="10.28515625" customWidth="1"/>
    <col min="5" max="5" width="10.140625" customWidth="1"/>
    <col min="6" max="6" width="39.140625" customWidth="1"/>
  </cols>
  <sheetData>
    <row r="1" spans="1:6" ht="17.25" customHeight="1" x14ac:dyDescent="0.25">
      <c r="A1" s="36" t="s">
        <v>75</v>
      </c>
      <c r="B1" s="37"/>
      <c r="C1" s="37"/>
      <c r="D1" s="37"/>
      <c r="E1" s="37"/>
    </row>
    <row r="2" spans="1:6" ht="15.75" customHeight="1" x14ac:dyDescent="0.25">
      <c r="A2" s="36" t="s">
        <v>76</v>
      </c>
      <c r="B2" s="36"/>
      <c r="C2" s="36"/>
      <c r="D2" s="36"/>
      <c r="E2" s="36"/>
    </row>
    <row r="3" spans="1:6" ht="3" customHeight="1" x14ac:dyDescent="0.25">
      <c r="A3" s="36"/>
      <c r="B3" s="36"/>
      <c r="C3" s="36"/>
      <c r="D3" s="36"/>
      <c r="E3" s="36"/>
    </row>
    <row r="4" spans="1:6" ht="18" customHeight="1" x14ac:dyDescent="0.25">
      <c r="A4" s="41" t="s">
        <v>70</v>
      </c>
      <c r="B4" s="41"/>
      <c r="C4" s="41"/>
      <c r="D4" s="41"/>
      <c r="E4" s="41"/>
    </row>
    <row r="5" spans="1:6" ht="26.25" customHeight="1" x14ac:dyDescent="0.25">
      <c r="A5" s="42" t="s">
        <v>0</v>
      </c>
      <c r="B5" s="43" t="s">
        <v>1</v>
      </c>
      <c r="C5" s="42" t="s">
        <v>2</v>
      </c>
      <c r="D5" s="44" t="s">
        <v>3</v>
      </c>
      <c r="E5" s="45"/>
      <c r="F5" s="8"/>
    </row>
    <row r="6" spans="1:6" ht="25.5" customHeight="1" x14ac:dyDescent="0.25">
      <c r="A6" s="42"/>
      <c r="B6" s="43"/>
      <c r="C6" s="42"/>
      <c r="D6" s="46" t="s">
        <v>11</v>
      </c>
      <c r="E6" s="47" t="s">
        <v>4</v>
      </c>
      <c r="F6" s="8"/>
    </row>
    <row r="7" spans="1:6" ht="29.25" customHeight="1" x14ac:dyDescent="0.25">
      <c r="A7" s="42"/>
      <c r="B7" s="43"/>
      <c r="C7" s="42"/>
      <c r="D7" s="46"/>
      <c r="E7" s="48"/>
      <c r="F7" s="8"/>
    </row>
    <row r="8" spans="1:6" x14ac:dyDescent="0.25">
      <c r="A8" s="14"/>
      <c r="B8" s="15" t="s">
        <v>5</v>
      </c>
      <c r="C8" s="14"/>
      <c r="D8" s="34">
        <f>SUM(D9:E10)</f>
        <v>2504.86</v>
      </c>
      <c r="E8" s="35"/>
      <c r="F8" s="8"/>
    </row>
    <row r="9" spans="1:6" x14ac:dyDescent="0.25">
      <c r="A9" s="14"/>
      <c r="B9" s="15" t="s">
        <v>33</v>
      </c>
      <c r="C9" s="14"/>
      <c r="D9" s="34">
        <v>2504.86</v>
      </c>
      <c r="E9" s="35"/>
      <c r="F9" s="8"/>
    </row>
    <row r="10" spans="1:6" x14ac:dyDescent="0.25">
      <c r="A10" s="14"/>
      <c r="B10" s="15" t="s">
        <v>34</v>
      </c>
      <c r="C10" s="14"/>
      <c r="D10" s="34">
        <v>0</v>
      </c>
      <c r="E10" s="35"/>
      <c r="F10" s="8"/>
    </row>
    <row r="11" spans="1:6" x14ac:dyDescent="0.25">
      <c r="A11" s="14"/>
      <c r="B11" s="15" t="s">
        <v>35</v>
      </c>
      <c r="C11" s="14"/>
      <c r="D11" s="34">
        <v>257</v>
      </c>
      <c r="E11" s="35"/>
      <c r="F11" s="8"/>
    </row>
    <row r="12" spans="1:6" x14ac:dyDescent="0.25">
      <c r="A12" s="14"/>
      <c r="B12" s="15" t="s">
        <v>37</v>
      </c>
      <c r="C12" s="14"/>
      <c r="D12" s="39">
        <v>50</v>
      </c>
      <c r="E12" s="40"/>
      <c r="F12" s="8"/>
    </row>
    <row r="13" spans="1:6" x14ac:dyDescent="0.25">
      <c r="A13" s="14"/>
      <c r="B13" s="15" t="s">
        <v>32</v>
      </c>
      <c r="C13" s="14"/>
      <c r="D13" s="39">
        <v>109</v>
      </c>
      <c r="E13" s="40"/>
      <c r="F13" s="8"/>
    </row>
    <row r="14" spans="1:6" x14ac:dyDescent="0.25">
      <c r="A14" s="16">
        <v>1</v>
      </c>
      <c r="B14" s="17" t="s">
        <v>65</v>
      </c>
      <c r="C14" s="14"/>
      <c r="D14" s="18">
        <f>SUM(D15:D17)</f>
        <v>0.31</v>
      </c>
      <c r="E14" s="18">
        <f>D14*D8*12</f>
        <v>9318.0792000000001</v>
      </c>
      <c r="F14" s="9"/>
    </row>
    <row r="15" spans="1:6" x14ac:dyDescent="0.25">
      <c r="A15" s="14"/>
      <c r="B15" s="15" t="s">
        <v>56</v>
      </c>
      <c r="C15" s="2" t="s">
        <v>6</v>
      </c>
      <c r="D15" s="19">
        <v>0.03</v>
      </c>
      <c r="E15" s="19"/>
      <c r="F15" s="8"/>
    </row>
    <row r="16" spans="1:6" x14ac:dyDescent="0.25">
      <c r="A16" s="14"/>
      <c r="B16" s="15" t="s">
        <v>54</v>
      </c>
      <c r="C16" s="6" t="s">
        <v>55</v>
      </c>
      <c r="D16" s="19">
        <v>0.2</v>
      </c>
      <c r="E16" s="19"/>
      <c r="F16" s="8"/>
    </row>
    <row r="17" spans="1:6" ht="15" customHeight="1" x14ac:dyDescent="0.25">
      <c r="A17" s="14"/>
      <c r="B17" s="15" t="s">
        <v>7</v>
      </c>
      <c r="C17" s="6" t="s">
        <v>51</v>
      </c>
      <c r="D17" s="19">
        <v>0.08</v>
      </c>
      <c r="E17" s="19"/>
      <c r="F17" s="8"/>
    </row>
    <row r="18" spans="1:6" ht="28.5" x14ac:dyDescent="0.25">
      <c r="A18" s="16">
        <v>2</v>
      </c>
      <c r="B18" s="17" t="s">
        <v>66</v>
      </c>
      <c r="C18" s="2"/>
      <c r="D18" s="30">
        <f>SUM(D20:D22)</f>
        <v>0.25</v>
      </c>
      <c r="E18" s="30">
        <f>D18*D8*12</f>
        <v>7514.58</v>
      </c>
      <c r="F18" s="9"/>
    </row>
    <row r="19" spans="1:6" ht="14.25" customHeight="1" x14ac:dyDescent="0.25">
      <c r="A19" s="14"/>
      <c r="B19" s="15" t="s">
        <v>24</v>
      </c>
      <c r="C19" s="2"/>
      <c r="D19" s="19"/>
      <c r="E19" s="19"/>
      <c r="F19" s="8"/>
    </row>
    <row r="20" spans="1:6" x14ac:dyDescent="0.25">
      <c r="A20" s="14"/>
      <c r="B20" s="15" t="s">
        <v>8</v>
      </c>
      <c r="C20" s="2" t="s">
        <v>6</v>
      </c>
      <c r="D20" s="19">
        <v>0</v>
      </c>
      <c r="E20" s="19"/>
      <c r="F20" s="8"/>
    </row>
    <row r="21" spans="1:6" ht="30" x14ac:dyDescent="0.25">
      <c r="A21" s="14"/>
      <c r="B21" s="15" t="s">
        <v>15</v>
      </c>
      <c r="C21" s="32" t="s">
        <v>6</v>
      </c>
      <c r="D21" s="20">
        <v>0</v>
      </c>
      <c r="E21" s="19"/>
      <c r="F21" s="8"/>
    </row>
    <row r="22" spans="1:6" x14ac:dyDescent="0.25">
      <c r="A22" s="14"/>
      <c r="B22" s="15" t="s">
        <v>16</v>
      </c>
      <c r="C22" s="2" t="s">
        <v>6</v>
      </c>
      <c r="D22" s="19">
        <v>0.25</v>
      </c>
      <c r="E22" s="19"/>
      <c r="F22" s="8"/>
    </row>
    <row r="23" spans="1:6" x14ac:dyDescent="0.25">
      <c r="A23" s="16">
        <v>3</v>
      </c>
      <c r="B23" s="17" t="s">
        <v>49</v>
      </c>
      <c r="C23" s="2"/>
      <c r="D23" s="18">
        <f>SUM(D24,D25)</f>
        <v>0.37</v>
      </c>
      <c r="E23" s="18">
        <f>D23*D8*12</f>
        <v>11121.5784</v>
      </c>
      <c r="F23" s="9"/>
    </row>
    <row r="24" spans="1:6" x14ac:dyDescent="0.25">
      <c r="A24" s="14"/>
      <c r="B24" s="15" t="s">
        <v>13</v>
      </c>
      <c r="C24" s="2" t="s">
        <v>14</v>
      </c>
      <c r="D24" s="19">
        <v>0.34</v>
      </c>
      <c r="E24" s="19"/>
      <c r="F24" s="10"/>
    </row>
    <row r="25" spans="1:6" x14ac:dyDescent="0.25">
      <c r="A25" s="14"/>
      <c r="B25" s="15" t="s">
        <v>25</v>
      </c>
      <c r="C25" s="2" t="s">
        <v>6</v>
      </c>
      <c r="D25" s="19">
        <v>0.03</v>
      </c>
      <c r="E25" s="19"/>
      <c r="F25" s="10"/>
    </row>
    <row r="26" spans="1:6" ht="14.25" customHeight="1" x14ac:dyDescent="0.25">
      <c r="A26" s="16">
        <v>4</v>
      </c>
      <c r="B26" s="17" t="s">
        <v>50</v>
      </c>
      <c r="C26" s="2"/>
      <c r="D26" s="18">
        <f>SUM(D27:D29)</f>
        <v>0.5</v>
      </c>
      <c r="E26" s="18">
        <f>D26*D8*12</f>
        <v>15029.16</v>
      </c>
      <c r="F26" s="9"/>
    </row>
    <row r="27" spans="1:6" ht="16.5" customHeight="1" x14ac:dyDescent="0.25">
      <c r="A27" s="14"/>
      <c r="B27" s="15" t="s">
        <v>57</v>
      </c>
      <c r="C27" s="2" t="s">
        <v>6</v>
      </c>
      <c r="D27" s="20">
        <v>0.2</v>
      </c>
      <c r="E27" s="20"/>
      <c r="F27" s="8"/>
    </row>
    <row r="28" spans="1:6" ht="16.5" customHeight="1" x14ac:dyDescent="0.25">
      <c r="A28" s="14"/>
      <c r="B28" s="15" t="s">
        <v>58</v>
      </c>
      <c r="C28" s="2" t="s">
        <v>6</v>
      </c>
      <c r="D28" s="20">
        <v>0.2</v>
      </c>
      <c r="E28" s="20"/>
      <c r="F28" s="8"/>
    </row>
    <row r="29" spans="1:6" x14ac:dyDescent="0.25">
      <c r="A29" s="14"/>
      <c r="B29" s="15" t="s">
        <v>27</v>
      </c>
      <c r="C29" s="2" t="s">
        <v>6</v>
      </c>
      <c r="D29" s="20">
        <v>0.1</v>
      </c>
      <c r="E29" s="20"/>
      <c r="F29" s="8"/>
    </row>
    <row r="30" spans="1:6" x14ac:dyDescent="0.25">
      <c r="A30" s="16">
        <v>5</v>
      </c>
      <c r="B30" s="17" t="s">
        <v>67</v>
      </c>
      <c r="C30" s="4"/>
      <c r="D30" s="18">
        <f>SUM(D31:D35)</f>
        <v>0.9</v>
      </c>
      <c r="E30" s="18">
        <f>D30*D8*12</f>
        <v>27052.488000000005</v>
      </c>
      <c r="F30" s="9"/>
    </row>
    <row r="31" spans="1:6" x14ac:dyDescent="0.25">
      <c r="A31" s="14"/>
      <c r="B31" s="15" t="s">
        <v>60</v>
      </c>
      <c r="C31" s="6" t="s">
        <v>6</v>
      </c>
      <c r="D31" s="20">
        <v>0.15</v>
      </c>
      <c r="E31" s="20"/>
      <c r="F31" s="8"/>
    </row>
    <row r="32" spans="1:6" x14ac:dyDescent="0.25">
      <c r="A32" s="14"/>
      <c r="B32" s="15" t="s">
        <v>59</v>
      </c>
      <c r="C32" s="6" t="s">
        <v>6</v>
      </c>
      <c r="D32" s="20">
        <v>0.15</v>
      </c>
      <c r="E32" s="20"/>
      <c r="F32" s="8"/>
    </row>
    <row r="33" spans="1:6" ht="15.75" customHeight="1" x14ac:dyDescent="0.25">
      <c r="A33" s="14"/>
      <c r="B33" s="15" t="s">
        <v>45</v>
      </c>
      <c r="C33" s="2"/>
      <c r="D33" s="20"/>
      <c r="E33" s="20"/>
      <c r="F33" s="8"/>
    </row>
    <row r="34" spans="1:6" ht="30" x14ac:dyDescent="0.25">
      <c r="A34" s="14"/>
      <c r="B34" s="15" t="s">
        <v>46</v>
      </c>
      <c r="C34" s="31" t="s">
        <v>47</v>
      </c>
      <c r="D34" s="20">
        <v>0.5</v>
      </c>
      <c r="E34" s="20"/>
      <c r="F34" s="8"/>
    </row>
    <row r="35" spans="1:6" ht="30" x14ac:dyDescent="0.25">
      <c r="A35" s="14"/>
      <c r="B35" s="15" t="s">
        <v>71</v>
      </c>
      <c r="C35" s="31" t="s">
        <v>6</v>
      </c>
      <c r="D35" s="20">
        <v>0.1</v>
      </c>
      <c r="E35" s="20"/>
      <c r="F35" s="8"/>
    </row>
    <row r="36" spans="1:6" x14ac:dyDescent="0.25">
      <c r="A36" s="16">
        <v>6</v>
      </c>
      <c r="B36" s="17" t="s">
        <v>68</v>
      </c>
      <c r="C36" s="6"/>
      <c r="D36" s="18">
        <f>SUM(D40,D38,D37)</f>
        <v>0.19</v>
      </c>
      <c r="E36" s="18">
        <f>D36*D8*12</f>
        <v>5711.0807999999997</v>
      </c>
      <c r="F36" s="9"/>
    </row>
    <row r="37" spans="1:6" x14ac:dyDescent="0.25">
      <c r="A37" s="14"/>
      <c r="B37" s="15" t="s">
        <v>10</v>
      </c>
      <c r="C37" s="2" t="s">
        <v>20</v>
      </c>
      <c r="D37" s="19">
        <v>7.0000000000000007E-2</v>
      </c>
      <c r="E37" s="19"/>
      <c r="F37" s="8"/>
    </row>
    <row r="38" spans="1:6" x14ac:dyDescent="0.25">
      <c r="A38" s="14"/>
      <c r="B38" s="15" t="s">
        <v>19</v>
      </c>
      <c r="C38" s="2" t="s">
        <v>20</v>
      </c>
      <c r="D38" s="19">
        <v>7.0000000000000007E-2</v>
      </c>
      <c r="E38" s="19"/>
      <c r="F38" s="8"/>
    </row>
    <row r="39" spans="1:6" ht="16.5" customHeight="1" x14ac:dyDescent="0.25">
      <c r="A39" s="14"/>
      <c r="B39" s="15" t="s">
        <v>17</v>
      </c>
      <c r="C39" s="1"/>
      <c r="D39" s="19"/>
      <c r="E39" s="19"/>
      <c r="F39" s="8"/>
    </row>
    <row r="40" spans="1:6" x14ac:dyDescent="0.25">
      <c r="A40" s="14"/>
      <c r="B40" s="15" t="s">
        <v>18</v>
      </c>
      <c r="C40" s="6" t="s">
        <v>6</v>
      </c>
      <c r="D40" s="19">
        <v>0.05</v>
      </c>
      <c r="E40" s="19"/>
      <c r="F40" s="8"/>
    </row>
    <row r="41" spans="1:6" x14ac:dyDescent="0.25">
      <c r="A41" s="16">
        <v>7</v>
      </c>
      <c r="B41" s="17" t="s">
        <v>69</v>
      </c>
      <c r="C41" s="6"/>
      <c r="D41" s="21">
        <f>SUM(D42:D43)</f>
        <v>0.15</v>
      </c>
      <c r="E41" s="21">
        <f>D41*D8*12</f>
        <v>4508.7479999999996</v>
      </c>
      <c r="F41" s="9"/>
    </row>
    <row r="42" spans="1:6" x14ac:dyDescent="0.25">
      <c r="A42" s="16"/>
      <c r="B42" s="15" t="s">
        <v>62</v>
      </c>
      <c r="C42" s="6" t="s">
        <v>47</v>
      </c>
      <c r="D42" s="20">
        <v>0.15</v>
      </c>
      <c r="E42" s="20"/>
      <c r="F42" s="9"/>
    </row>
    <row r="43" spans="1:6" x14ac:dyDescent="0.25">
      <c r="A43" s="16"/>
      <c r="B43" s="15" t="s">
        <v>63</v>
      </c>
      <c r="C43" s="6"/>
      <c r="D43" s="20">
        <v>0</v>
      </c>
      <c r="E43" s="20"/>
      <c r="F43" s="9"/>
    </row>
    <row r="44" spans="1:6" x14ac:dyDescent="0.25">
      <c r="A44" s="16">
        <v>8</v>
      </c>
      <c r="B44" s="17" t="s">
        <v>42</v>
      </c>
      <c r="C44" s="1"/>
      <c r="D44" s="21">
        <f>SUM(D45:D51)</f>
        <v>2.89</v>
      </c>
      <c r="E44" s="21">
        <f>D44*D8*12</f>
        <v>86868.544800000003</v>
      </c>
      <c r="F44" s="9"/>
    </row>
    <row r="45" spans="1:6" x14ac:dyDescent="0.25">
      <c r="A45" s="14"/>
      <c r="B45" s="15" t="s">
        <v>39</v>
      </c>
      <c r="C45" s="6" t="s">
        <v>72</v>
      </c>
      <c r="D45" s="20">
        <v>2.4700000000000002</v>
      </c>
      <c r="E45" s="20"/>
      <c r="F45" s="8"/>
    </row>
    <row r="46" spans="1:6" x14ac:dyDescent="0.25">
      <c r="A46" s="14"/>
      <c r="B46" s="22" t="s">
        <v>41</v>
      </c>
      <c r="C46" s="6" t="s">
        <v>6</v>
      </c>
      <c r="D46" s="20">
        <v>0.06</v>
      </c>
      <c r="E46" s="20"/>
      <c r="F46" s="8"/>
    </row>
    <row r="47" spans="1:6" ht="13.5" customHeight="1" x14ac:dyDescent="0.25">
      <c r="A47" s="14"/>
      <c r="B47" s="15" t="s">
        <v>43</v>
      </c>
      <c r="C47" s="6" t="s">
        <v>6</v>
      </c>
      <c r="D47" s="20">
        <v>0.04</v>
      </c>
      <c r="E47" s="20"/>
      <c r="F47" s="8"/>
    </row>
    <row r="48" spans="1:6" x14ac:dyDescent="0.25">
      <c r="A48" s="14"/>
      <c r="B48" s="15" t="s">
        <v>40</v>
      </c>
      <c r="C48" s="6" t="s">
        <v>6</v>
      </c>
      <c r="D48" s="20">
        <v>0.02</v>
      </c>
      <c r="E48" s="20"/>
      <c r="F48" s="8"/>
    </row>
    <row r="49" spans="1:6" x14ac:dyDescent="0.25">
      <c r="A49" s="14"/>
      <c r="B49" s="15" t="s">
        <v>26</v>
      </c>
      <c r="C49" s="6" t="s">
        <v>6</v>
      </c>
      <c r="D49" s="20">
        <v>0.15</v>
      </c>
      <c r="E49" s="20"/>
      <c r="F49" s="8"/>
    </row>
    <row r="50" spans="1:6" x14ac:dyDescent="0.25">
      <c r="A50" s="14"/>
      <c r="B50" s="15" t="s">
        <v>44</v>
      </c>
      <c r="C50" s="6" t="s">
        <v>9</v>
      </c>
      <c r="D50" s="20">
        <v>0.1</v>
      </c>
      <c r="E50" s="20"/>
      <c r="F50" s="8"/>
    </row>
    <row r="51" spans="1:6" x14ac:dyDescent="0.25">
      <c r="A51" s="14"/>
      <c r="B51" s="15" t="s">
        <v>21</v>
      </c>
      <c r="C51" s="6" t="s">
        <v>6</v>
      </c>
      <c r="D51" s="20">
        <v>0.05</v>
      </c>
      <c r="E51" s="20"/>
      <c r="F51" s="8"/>
    </row>
    <row r="52" spans="1:6" x14ac:dyDescent="0.25">
      <c r="A52" s="23">
        <v>9</v>
      </c>
      <c r="B52" s="17" t="s">
        <v>52</v>
      </c>
      <c r="C52" s="12"/>
      <c r="D52" s="18">
        <v>1</v>
      </c>
      <c r="E52" s="18">
        <f>D52*D8*12</f>
        <v>30058.32</v>
      </c>
      <c r="F52" s="9"/>
    </row>
    <row r="53" spans="1:6" x14ac:dyDescent="0.25">
      <c r="A53" s="16">
        <v>10</v>
      </c>
      <c r="B53" s="17" t="s">
        <v>22</v>
      </c>
      <c r="C53" s="13"/>
      <c r="D53" s="18">
        <f>SUM(D54:D57)</f>
        <v>0.35</v>
      </c>
      <c r="E53" s="18">
        <f>D53*D8*12</f>
        <v>10520.412</v>
      </c>
      <c r="F53" s="9"/>
    </row>
    <row r="54" spans="1:6" x14ac:dyDescent="0.25">
      <c r="A54" s="16"/>
      <c r="B54" s="15" t="s">
        <v>28</v>
      </c>
      <c r="C54" s="6" t="s">
        <v>23</v>
      </c>
      <c r="D54" s="19">
        <v>0.35</v>
      </c>
      <c r="E54" s="19"/>
      <c r="F54" s="8"/>
    </row>
    <row r="55" spans="1:6" x14ac:dyDescent="0.25">
      <c r="A55" s="16"/>
      <c r="B55" s="15" t="s">
        <v>29</v>
      </c>
      <c r="C55" s="6" t="s">
        <v>6</v>
      </c>
      <c r="D55" s="19">
        <v>0</v>
      </c>
      <c r="E55" s="19"/>
      <c r="F55" s="8"/>
    </row>
    <row r="56" spans="1:6" x14ac:dyDescent="0.25">
      <c r="A56" s="16"/>
      <c r="B56" s="15" t="s">
        <v>30</v>
      </c>
      <c r="C56" s="6" t="s">
        <v>6</v>
      </c>
      <c r="D56" s="19">
        <v>0</v>
      </c>
      <c r="E56" s="19"/>
      <c r="F56" s="8"/>
    </row>
    <row r="57" spans="1:6" x14ac:dyDescent="0.25">
      <c r="A57" s="16"/>
      <c r="B57" s="15" t="s">
        <v>31</v>
      </c>
      <c r="C57" s="6" t="s">
        <v>6</v>
      </c>
      <c r="D57" s="19">
        <v>0</v>
      </c>
      <c r="E57" s="19"/>
      <c r="F57" s="8"/>
    </row>
    <row r="58" spans="1:6" x14ac:dyDescent="0.25">
      <c r="A58" s="16">
        <v>11</v>
      </c>
      <c r="B58" s="25" t="s">
        <v>36</v>
      </c>
      <c r="C58" s="6"/>
      <c r="D58" s="18">
        <f>SUM(D59:D60)</f>
        <v>1</v>
      </c>
      <c r="E58" s="18">
        <f>D58*D8*12</f>
        <v>30058.32</v>
      </c>
      <c r="F58" s="9"/>
    </row>
    <row r="59" spans="1:6" x14ac:dyDescent="0.25">
      <c r="A59" s="16"/>
      <c r="B59" s="26" t="s">
        <v>53</v>
      </c>
      <c r="C59" s="6"/>
      <c r="D59" s="19">
        <v>0.9</v>
      </c>
      <c r="E59" s="19"/>
      <c r="F59" s="10"/>
    </row>
    <row r="60" spans="1:6" x14ac:dyDescent="0.25">
      <c r="A60" s="16"/>
      <c r="B60" s="26" t="s">
        <v>38</v>
      </c>
      <c r="C60" s="6"/>
      <c r="D60" s="19">
        <v>0.1</v>
      </c>
      <c r="E60" s="19"/>
      <c r="F60" s="10"/>
    </row>
    <row r="61" spans="1:6" x14ac:dyDescent="0.25">
      <c r="A61" s="16"/>
      <c r="B61" s="26" t="s">
        <v>61</v>
      </c>
      <c r="C61" s="6"/>
      <c r="D61" s="19">
        <v>0.02</v>
      </c>
      <c r="E61" s="19"/>
      <c r="F61" s="10"/>
    </row>
    <row r="62" spans="1:6" x14ac:dyDescent="0.25">
      <c r="A62" s="16">
        <v>12</v>
      </c>
      <c r="B62" s="17" t="s">
        <v>48</v>
      </c>
      <c r="C62" s="3" t="s">
        <v>12</v>
      </c>
      <c r="D62" s="18">
        <v>4.95</v>
      </c>
      <c r="E62" s="18">
        <f>D62*D8*12</f>
        <v>148788.68400000001</v>
      </c>
      <c r="F62" s="9"/>
    </row>
    <row r="63" spans="1:6" x14ac:dyDescent="0.25">
      <c r="A63" s="27">
        <v>13</v>
      </c>
      <c r="B63" s="28" t="s">
        <v>73</v>
      </c>
      <c r="C63" s="5"/>
      <c r="D63" s="29">
        <v>12.86</v>
      </c>
      <c r="E63" s="29">
        <f>D63*12*D8</f>
        <v>386549.9952</v>
      </c>
      <c r="F63" s="7"/>
    </row>
    <row r="64" spans="1:6" x14ac:dyDescent="0.25">
      <c r="A64" s="27">
        <v>14</v>
      </c>
      <c r="B64" s="28" t="s">
        <v>74</v>
      </c>
      <c r="C64" s="5"/>
      <c r="D64" s="29">
        <v>6.48</v>
      </c>
      <c r="E64" s="29">
        <f>D64*12*D8</f>
        <v>194777.91360000003</v>
      </c>
    </row>
    <row r="65" spans="1:5" x14ac:dyDescent="0.25">
      <c r="A65" s="24"/>
      <c r="B65" s="24"/>
      <c r="C65" s="24"/>
      <c r="D65" s="33"/>
      <c r="E65" s="24"/>
    </row>
    <row r="66" spans="1:5" ht="22.5" customHeight="1" x14ac:dyDescent="0.25">
      <c r="A66" s="24"/>
      <c r="B66" s="38" t="s">
        <v>64</v>
      </c>
      <c r="C66" s="38"/>
      <c r="D66" s="38"/>
      <c r="E66" s="24"/>
    </row>
    <row r="67" spans="1:5" ht="21" customHeight="1" x14ac:dyDescent="0.25">
      <c r="B67" s="11"/>
      <c r="C67" s="11"/>
      <c r="D67" s="11"/>
    </row>
    <row r="68" spans="1:5" ht="15.75" x14ac:dyDescent="0.25">
      <c r="B68" s="11"/>
      <c r="C68" s="11"/>
      <c r="D68" s="11"/>
    </row>
  </sheetData>
  <mergeCells count="17">
    <mergeCell ref="D10:E10"/>
    <mergeCell ref="D11:E11"/>
    <mergeCell ref="A1:E1"/>
    <mergeCell ref="B66:D66"/>
    <mergeCell ref="A3:E3"/>
    <mergeCell ref="A2:E2"/>
    <mergeCell ref="D13:E13"/>
    <mergeCell ref="D9:E9"/>
    <mergeCell ref="D12:E12"/>
    <mergeCell ref="A4:E4"/>
    <mergeCell ref="A5:A7"/>
    <mergeCell ref="B5:B7"/>
    <mergeCell ref="C5:C7"/>
    <mergeCell ref="D5:E5"/>
    <mergeCell ref="D6:D7"/>
    <mergeCell ref="E6:E7"/>
    <mergeCell ref="D8:E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Содержание</vt:lpstr>
    </vt:vector>
  </TitlesOfParts>
  <Company>Ya Blondinko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ERU</dc:creator>
  <cp:lastModifiedBy>Анастасия</cp:lastModifiedBy>
  <cp:lastPrinted>2021-02-11T15:06:08Z</cp:lastPrinted>
  <dcterms:created xsi:type="dcterms:W3CDTF">2018-03-15T04:22:08Z</dcterms:created>
  <dcterms:modified xsi:type="dcterms:W3CDTF">2023-02-09T10:25:12Z</dcterms:modified>
</cp:coreProperties>
</file>