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9 этажей" sheetId="1" r:id="rId1"/>
  </sheets>
  <definedNames/>
  <calcPr fullCalcOnLoad="1" refMode="R1C1"/>
</workbook>
</file>

<file path=xl/sharedStrings.xml><?xml version="1.0" encoding="utf-8"?>
<sst xmlns="http://schemas.openxmlformats.org/spreadsheetml/2006/main" count="101" uniqueCount="85">
  <si>
    <t>№</t>
  </si>
  <si>
    <t>Наименование работ и оказываемых услуг</t>
  </si>
  <si>
    <t>Периодичность выполнения работ и оказания услуг</t>
  </si>
  <si>
    <t>Стоимость работ, услуг</t>
  </si>
  <si>
    <t>всего за 12 мес.</t>
  </si>
  <si>
    <t>Общая площадь помещений (м2)</t>
  </si>
  <si>
    <t>по мере необходим.</t>
  </si>
  <si>
    <t>- дератизация и дезинсекция</t>
  </si>
  <si>
    <t>предметов, препятствующих стоку дождевых и талых вод</t>
  </si>
  <si>
    <t>2 раза в год</t>
  </si>
  <si>
    <t>- замеры сопротивления изоляции проводов</t>
  </si>
  <si>
    <t>Итого по содержанию :</t>
  </si>
  <si>
    <t>в расчете на 1 м2     (руб./1 м2)</t>
  </si>
  <si>
    <t>5 дней в неделю</t>
  </si>
  <si>
    <t>- проверка наличия тяги в вентиляционных каналах</t>
  </si>
  <si>
    <t>3 раза в год</t>
  </si>
  <si>
    <t>- локализация (прекращение) протечек от неисправности кровли</t>
  </si>
  <si>
    <t xml:space="preserve">по графику </t>
  </si>
  <si>
    <t>мелкий ремонт и содержание элементов благоустройства</t>
  </si>
  <si>
    <t>Обслуживание общедомовых приборов учета</t>
  </si>
  <si>
    <t>постоянно</t>
  </si>
  <si>
    <t>- очистка кровли от мусора, грязи, листьев и посторонних</t>
  </si>
  <si>
    <t>- прочистка вентиляционных каналов</t>
  </si>
  <si>
    <t>обслуживание общедомовых приборов учета</t>
  </si>
  <si>
    <t>поверка узла учета тепловой энергии и горячей воды</t>
  </si>
  <si>
    <t>поверка счетчика холодной воды</t>
  </si>
  <si>
    <t>поверка счетчика электрической энергии</t>
  </si>
  <si>
    <t>колличество зарегистрированных граждан</t>
  </si>
  <si>
    <t>площадь подвала</t>
  </si>
  <si>
    <t>колличество квартир</t>
  </si>
  <si>
    <t>противогололедный материал</t>
  </si>
  <si>
    <t>спецодежда</t>
  </si>
  <si>
    <t>Стоимость работ по содержанию земельного участка</t>
  </si>
  <si>
    <t>инвентарь</t>
  </si>
  <si>
    <t>- испытания на прочность и плотность (гидравлические испытания)</t>
  </si>
  <si>
    <t xml:space="preserve"> узлов ввода и систем отопления, промывка систем отопления</t>
  </si>
  <si>
    <t xml:space="preserve"> воздуха из системы отопления устранение течи в трубопроводах,</t>
  </si>
  <si>
    <t xml:space="preserve"> приборах и запорной арматуре устранение неисправностей</t>
  </si>
  <si>
    <t>1 раз в год</t>
  </si>
  <si>
    <t>Управленческие услуги</t>
  </si>
  <si>
    <t>Работы по содержанию системы вентиляции</t>
  </si>
  <si>
    <t>Работы по содержанию систем ХВС и водоотведения</t>
  </si>
  <si>
    <t>Работы для содержания электрооборудования</t>
  </si>
  <si>
    <t>Работы для содержанию систем отопления и ГВС</t>
  </si>
  <si>
    <t>Работы для содержанию подвала, фассада и подъездов</t>
  </si>
  <si>
    <t>Работы для содержанию крыш, оконных и дверных заполнени</t>
  </si>
  <si>
    <t>1 раз в месяц</t>
  </si>
  <si>
    <t xml:space="preserve"> обогреваюших элементов (батареи, регистры и пр.)</t>
  </si>
  <si>
    <t>Аварийно-диспетчерское обслуживание</t>
  </si>
  <si>
    <t>Итого по текущему ремонту</t>
  </si>
  <si>
    <t>Услуги "РИЦ-Димитровград"</t>
  </si>
  <si>
    <t xml:space="preserve">платежный документ </t>
  </si>
  <si>
    <t>начисление и сбор платежей 3%</t>
  </si>
  <si>
    <t>паспортная служба</t>
  </si>
  <si>
    <t xml:space="preserve">ЕАДС </t>
  </si>
  <si>
    <t xml:space="preserve">ГИС ЖКХ </t>
  </si>
  <si>
    <t>1 раз в 10 дней</t>
  </si>
  <si>
    <t>- проверка на загазованность подвалов</t>
  </si>
  <si>
    <t>Директор ООО "Честная управляющая компания"</t>
  </si>
  <si>
    <t>________________</t>
  </si>
  <si>
    <t>Гуров И.Е.</t>
  </si>
  <si>
    <t>- ремонт системы холодного водоснабжения</t>
  </si>
  <si>
    <t>- ремонт системы водоотведения (в т.ч. устранение засоров)</t>
  </si>
  <si>
    <t>- ремонт системы горячего водоснабжения</t>
  </si>
  <si>
    <t>- ремонт системы отопления</t>
  </si>
  <si>
    <t>- регулировка систем отопления, наладка и удаление</t>
  </si>
  <si>
    <t>- ремонт электрических сетей</t>
  </si>
  <si>
    <t>- техническое обслуживание ВРУ и электрических щитов</t>
  </si>
  <si>
    <t>в т.ч. жилая</t>
  </si>
  <si>
    <t>в т.ч. нежилая</t>
  </si>
  <si>
    <t>Итого по содержанию с прибылью 8%</t>
  </si>
  <si>
    <t>Итого по текущему ремонту с прибылью 8%</t>
  </si>
  <si>
    <t>- очистка кровли  скопления снега и наледи</t>
  </si>
  <si>
    <t>Коммунальные услуги на содержание общего имущества</t>
  </si>
  <si>
    <t>горячее водоснабжение на содержание общего имущества</t>
  </si>
  <si>
    <t>холодное водоснабжение на содержание общего имущества</t>
  </si>
  <si>
    <t>водоотведение на содержание общего имущества</t>
  </si>
  <si>
    <t>электроэнергия на содержание общего имущества</t>
  </si>
  <si>
    <t>механизированная уборка снега в дни сильных снегопадов</t>
  </si>
  <si>
    <t>1500 р</t>
  </si>
  <si>
    <t>зарплата дворника</t>
  </si>
  <si>
    <t xml:space="preserve">покос травы </t>
  </si>
  <si>
    <t>Содержание и ремонт жилья дома №10 по переулку Гвардейский на 2021-2022 г.г.</t>
  </si>
  <si>
    <t xml:space="preserve">Приложение №1  к договору управления МКД №Д/Г10 от 01.03.2021 года </t>
  </si>
  <si>
    <t xml:space="preserve">Утверждено общим собранием собственников МКД от 20.02.2021 года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</si>
</sst>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vertical="top" wrapText="1"/>
    </xf>
    <xf numFmtId="0" fontId="39" fillId="33" borderId="11" xfId="0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left" vertical="top" wrapText="1"/>
    </xf>
    <xf numFmtId="49" fontId="39" fillId="33" borderId="10" xfId="42" applyNumberFormat="1" applyFont="1" applyFill="1" applyBorder="1" applyAlignment="1">
      <alignment vertical="top" wrapText="1"/>
    </xf>
    <xf numFmtId="49" fontId="40" fillId="33" borderId="10" xfId="0" applyNumberFormat="1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 indent="1"/>
    </xf>
    <xf numFmtId="0" fontId="40" fillId="33" borderId="10" xfId="0" applyFont="1" applyFill="1" applyBorder="1" applyAlignment="1">
      <alignment horizontal="center" vertical="top" wrapText="1"/>
    </xf>
    <xf numFmtId="2" fontId="39" fillId="33" borderId="10" xfId="0" applyNumberFormat="1" applyFont="1" applyFill="1" applyBorder="1" applyAlignment="1">
      <alignment horizontal="center" vertical="top" wrapText="1"/>
    </xf>
    <xf numFmtId="0" fontId="40" fillId="33" borderId="11" xfId="0" applyFont="1" applyFill="1" applyBorder="1" applyAlignment="1">
      <alignment horizontal="center" vertical="top" wrapText="1"/>
    </xf>
    <xf numFmtId="0" fontId="39" fillId="34" borderId="10" xfId="0" applyFont="1" applyFill="1" applyBorder="1" applyAlignment="1">
      <alignment vertical="top" wrapText="1"/>
    </xf>
    <xf numFmtId="49" fontId="40" fillId="34" borderId="10" xfId="0" applyNumberFormat="1" applyFont="1" applyFill="1" applyBorder="1" applyAlignment="1">
      <alignment horizontal="left" vertical="top" wrapText="1"/>
    </xf>
    <xf numFmtId="2" fontId="40" fillId="34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 wrapText="1"/>
    </xf>
    <xf numFmtId="49" fontId="40" fillId="33" borderId="10" xfId="42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2" fontId="40" fillId="33" borderId="10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39" fillId="33" borderId="12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2" fontId="39" fillId="33" borderId="10" xfId="0" applyNumberFormat="1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top" wrapText="1"/>
    </xf>
    <xf numFmtId="2" fontId="40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35" borderId="10" xfId="0" applyFont="1" applyFill="1" applyBorder="1" applyAlignment="1">
      <alignment horizontal="center" vertical="top" wrapText="1"/>
    </xf>
    <xf numFmtId="49" fontId="40" fillId="35" borderId="10" xfId="0" applyNumberFormat="1" applyFont="1" applyFill="1" applyBorder="1" applyAlignment="1">
      <alignment horizontal="left" vertical="top" wrapText="1"/>
    </xf>
    <xf numFmtId="0" fontId="39" fillId="35" borderId="10" xfId="0" applyFont="1" applyFill="1" applyBorder="1" applyAlignment="1">
      <alignment vertical="top" wrapText="1"/>
    </xf>
    <xf numFmtId="2" fontId="40" fillId="35" borderId="10" xfId="0" applyNumberFormat="1" applyFont="1" applyFill="1" applyBorder="1" applyAlignment="1">
      <alignment horizontal="center" vertical="top" wrapText="1"/>
    </xf>
    <xf numFmtId="2" fontId="42" fillId="0" borderId="0" xfId="0" applyNumberFormat="1" applyFont="1" applyAlignment="1">
      <alignment horizontal="center"/>
    </xf>
    <xf numFmtId="2" fontId="40" fillId="33" borderId="13" xfId="0" applyNumberFormat="1" applyFont="1" applyFill="1" applyBorder="1" applyAlignment="1">
      <alignment horizontal="center" vertical="center" wrapText="1"/>
    </xf>
    <xf numFmtId="2" fontId="40" fillId="33" borderId="14" xfId="0" applyNumberFormat="1" applyFont="1" applyFill="1" applyBorder="1" applyAlignment="1">
      <alignment horizontal="center" vertical="center" wrapText="1"/>
    </xf>
    <xf numFmtId="2" fontId="39" fillId="33" borderId="11" xfId="0" applyNumberFormat="1" applyFont="1" applyFill="1" applyBorder="1" applyAlignment="1">
      <alignment horizontal="center" vertical="top" wrapText="1"/>
    </xf>
    <xf numFmtId="2" fontId="39" fillId="33" borderId="15" xfId="0" applyNumberFormat="1" applyFont="1" applyFill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1" fontId="39" fillId="33" borderId="11" xfId="0" applyNumberFormat="1" applyFont="1" applyFill="1" applyBorder="1" applyAlignment="1">
      <alignment horizontal="center" vertical="top" wrapText="1"/>
    </xf>
    <xf numFmtId="1" fontId="39" fillId="33" borderId="15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 horizontal="right"/>
    </xf>
    <xf numFmtId="0" fontId="44" fillId="33" borderId="16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175" zoomScaleNormal="175" zoomScalePageLayoutView="0" workbookViewId="0" topLeftCell="A1">
      <selection activeCell="F9" sqref="F9"/>
    </sheetView>
  </sheetViews>
  <sheetFormatPr defaultColWidth="9.140625" defaultRowHeight="15"/>
  <cols>
    <col min="1" max="1" width="4.421875" style="0" customWidth="1"/>
    <col min="2" max="2" width="55.7109375" style="0" customWidth="1"/>
    <col min="3" max="3" width="17.140625" style="0" customWidth="1"/>
    <col min="4" max="4" width="9.140625" style="0" customWidth="1"/>
    <col min="5" max="5" width="11.7109375" style="0" customWidth="1"/>
    <col min="6" max="6" width="39.140625" style="0" customWidth="1"/>
  </cols>
  <sheetData>
    <row r="1" spans="1:5" ht="27" customHeight="1">
      <c r="A1" s="37" t="s">
        <v>83</v>
      </c>
      <c r="B1" s="37"/>
      <c r="C1" s="37"/>
      <c r="D1" s="37"/>
      <c r="E1" s="37"/>
    </row>
    <row r="2" spans="1:5" ht="15" customHeight="1">
      <c r="A2" s="37" t="s">
        <v>84</v>
      </c>
      <c r="B2" s="37"/>
      <c r="C2" s="37"/>
      <c r="D2" s="37"/>
      <c r="E2" s="37"/>
    </row>
    <row r="4" spans="1:5" ht="22.5" customHeight="1">
      <c r="A4" s="38" t="s">
        <v>82</v>
      </c>
      <c r="B4" s="38"/>
      <c r="C4" s="38"/>
      <c r="D4" s="38"/>
      <c r="E4" s="38"/>
    </row>
    <row r="5" spans="1:5" ht="15.75" customHeight="1">
      <c r="A5" s="39" t="s">
        <v>0</v>
      </c>
      <c r="B5" s="40" t="s">
        <v>1</v>
      </c>
      <c r="C5" s="39" t="s">
        <v>2</v>
      </c>
      <c r="D5" s="41" t="s">
        <v>3</v>
      </c>
      <c r="E5" s="41"/>
    </row>
    <row r="6" spans="1:6" ht="38.25" customHeight="1">
      <c r="A6" s="39"/>
      <c r="B6" s="40"/>
      <c r="C6" s="39"/>
      <c r="D6" s="41" t="s">
        <v>12</v>
      </c>
      <c r="E6" s="30" t="s">
        <v>4</v>
      </c>
      <c r="F6" s="15"/>
    </row>
    <row r="7" spans="1:6" ht="25.5" customHeight="1">
      <c r="A7" s="39"/>
      <c r="B7" s="40"/>
      <c r="C7" s="39"/>
      <c r="D7" s="41"/>
      <c r="E7" s="31"/>
      <c r="F7" s="15"/>
    </row>
    <row r="8" spans="1:6" ht="30.75" customHeight="1">
      <c r="A8" s="1"/>
      <c r="B8" s="3" t="s">
        <v>5</v>
      </c>
      <c r="C8" s="1"/>
      <c r="D8" s="32">
        <f>SUM(D9:E10)</f>
        <v>357.05</v>
      </c>
      <c r="E8" s="33"/>
      <c r="F8" s="15"/>
    </row>
    <row r="9" spans="1:6" ht="15">
      <c r="A9" s="1"/>
      <c r="B9" s="3" t="s">
        <v>68</v>
      </c>
      <c r="C9" s="1"/>
      <c r="D9" s="32">
        <v>357.05</v>
      </c>
      <c r="E9" s="33"/>
      <c r="F9" s="15"/>
    </row>
    <row r="10" spans="1:6" ht="15">
      <c r="A10" s="1"/>
      <c r="B10" s="3" t="s">
        <v>69</v>
      </c>
      <c r="C10" s="1"/>
      <c r="D10" s="32">
        <v>0</v>
      </c>
      <c r="E10" s="33"/>
      <c r="F10" s="15"/>
    </row>
    <row r="11" spans="1:6" ht="15">
      <c r="A11" s="1"/>
      <c r="B11" s="3" t="s">
        <v>28</v>
      </c>
      <c r="C11" s="1"/>
      <c r="D11" s="32">
        <v>10</v>
      </c>
      <c r="E11" s="33"/>
      <c r="F11" s="15"/>
    </row>
    <row r="12" spans="1:6" ht="15">
      <c r="A12" s="1"/>
      <c r="B12" s="3" t="s">
        <v>29</v>
      </c>
      <c r="C12" s="1"/>
      <c r="D12" s="35">
        <v>8</v>
      </c>
      <c r="E12" s="36"/>
      <c r="F12" s="15"/>
    </row>
    <row r="13" spans="1:6" ht="15">
      <c r="A13" s="1"/>
      <c r="B13" s="3" t="s">
        <v>27</v>
      </c>
      <c r="C13" s="1"/>
      <c r="D13" s="35">
        <v>16</v>
      </c>
      <c r="E13" s="36"/>
      <c r="F13" s="15"/>
    </row>
    <row r="14" spans="1:6" ht="15">
      <c r="A14" s="7">
        <v>1</v>
      </c>
      <c r="B14" s="5" t="s">
        <v>44</v>
      </c>
      <c r="C14" s="1"/>
      <c r="D14" s="16">
        <f>SUM(D15:D16)</f>
        <v>0.8300000000000001</v>
      </c>
      <c r="E14" s="16">
        <f>D14*D8*12</f>
        <v>3556.2180000000008</v>
      </c>
      <c r="F14" s="15"/>
    </row>
    <row r="15" spans="1:6" ht="15">
      <c r="A15" s="1"/>
      <c r="B15" s="3" t="s">
        <v>7</v>
      </c>
      <c r="C15" s="13" t="s">
        <v>46</v>
      </c>
      <c r="D15" s="8">
        <v>0.03</v>
      </c>
      <c r="E15" s="8"/>
      <c r="F15" s="17"/>
    </row>
    <row r="16" spans="1:6" ht="15" customHeight="1">
      <c r="A16" s="1"/>
      <c r="B16" s="3" t="s">
        <v>57</v>
      </c>
      <c r="C16" s="2" t="s">
        <v>56</v>
      </c>
      <c r="D16" s="8">
        <v>0.8</v>
      </c>
      <c r="E16" s="8"/>
      <c r="F16" s="15"/>
    </row>
    <row r="17" spans="1:6" ht="15" customHeight="1">
      <c r="A17" s="7">
        <v>2</v>
      </c>
      <c r="B17" s="5" t="s">
        <v>45</v>
      </c>
      <c r="C17" s="2"/>
      <c r="D17" s="16">
        <f>SUM(D18:D21)</f>
        <v>0.1</v>
      </c>
      <c r="E17" s="16">
        <f>D17*D8*12</f>
        <v>428.46000000000004</v>
      </c>
      <c r="F17" s="15"/>
    </row>
    <row r="18" spans="1:6" ht="15">
      <c r="A18" s="1"/>
      <c r="B18" s="3" t="s">
        <v>21</v>
      </c>
      <c r="C18" s="2"/>
      <c r="D18" s="8"/>
      <c r="E18" s="8"/>
      <c r="F18" s="17"/>
    </row>
    <row r="19" spans="1:6" ht="15">
      <c r="A19" s="1"/>
      <c r="B19" s="3" t="s">
        <v>8</v>
      </c>
      <c r="C19" s="2" t="s">
        <v>6</v>
      </c>
      <c r="D19" s="8">
        <v>0</v>
      </c>
      <c r="E19" s="8"/>
      <c r="F19" s="15"/>
    </row>
    <row r="20" spans="1:6" ht="15">
      <c r="A20" s="1"/>
      <c r="B20" s="3" t="s">
        <v>16</v>
      </c>
      <c r="C20" s="2" t="s">
        <v>6</v>
      </c>
      <c r="D20" s="8">
        <v>0</v>
      </c>
      <c r="E20" s="8"/>
      <c r="F20" s="15"/>
    </row>
    <row r="21" spans="1:6" ht="15">
      <c r="A21" s="1"/>
      <c r="B21" s="3" t="s">
        <v>72</v>
      </c>
      <c r="C21" s="2" t="s">
        <v>6</v>
      </c>
      <c r="D21" s="8">
        <v>0.1</v>
      </c>
      <c r="E21" s="8"/>
      <c r="F21" s="15"/>
    </row>
    <row r="22" spans="1:6" ht="15">
      <c r="A22" s="7">
        <v>3</v>
      </c>
      <c r="B22" s="5" t="s">
        <v>40</v>
      </c>
      <c r="C22" s="2"/>
      <c r="D22" s="16">
        <f>SUM(D23,D24)</f>
        <v>0.5</v>
      </c>
      <c r="E22" s="16">
        <f>D22*D8*12</f>
        <v>2142.3</v>
      </c>
      <c r="F22" s="15"/>
    </row>
    <row r="23" spans="1:6" ht="15">
      <c r="A23" s="1"/>
      <c r="B23" s="3" t="s">
        <v>14</v>
      </c>
      <c r="C23" s="2" t="s">
        <v>15</v>
      </c>
      <c r="D23" s="8">
        <v>0.35</v>
      </c>
      <c r="E23" s="8"/>
      <c r="F23" s="17"/>
    </row>
    <row r="24" spans="1:6" ht="15">
      <c r="A24" s="1"/>
      <c r="B24" s="3" t="s">
        <v>22</v>
      </c>
      <c r="C24" s="2" t="s">
        <v>6</v>
      </c>
      <c r="D24" s="8">
        <v>0.15</v>
      </c>
      <c r="E24" s="8"/>
      <c r="F24" s="18"/>
    </row>
    <row r="25" spans="1:6" ht="15">
      <c r="A25" s="7">
        <v>4</v>
      </c>
      <c r="B25" s="5" t="s">
        <v>41</v>
      </c>
      <c r="C25" s="2"/>
      <c r="D25" s="16">
        <f>SUM(D26:D27)</f>
        <v>0.95</v>
      </c>
      <c r="E25" s="16">
        <f>D25*D8*12</f>
        <v>4070.37</v>
      </c>
      <c r="F25" s="18"/>
    </row>
    <row r="26" spans="1:6" ht="15">
      <c r="A26" s="1"/>
      <c r="B26" s="3" t="s">
        <v>61</v>
      </c>
      <c r="C26" s="2" t="s">
        <v>6</v>
      </c>
      <c r="D26" s="21">
        <v>0.45</v>
      </c>
      <c r="E26" s="21"/>
      <c r="F26" s="17"/>
    </row>
    <row r="27" spans="1:6" ht="15">
      <c r="A27" s="1"/>
      <c r="B27" s="3" t="s">
        <v>62</v>
      </c>
      <c r="C27" s="2" t="s">
        <v>6</v>
      </c>
      <c r="D27" s="21">
        <v>0.5</v>
      </c>
      <c r="E27" s="21"/>
      <c r="F27" s="15"/>
    </row>
    <row r="28" spans="1:6" ht="16.5" customHeight="1">
      <c r="A28" s="7">
        <v>5</v>
      </c>
      <c r="B28" s="5" t="s">
        <v>43</v>
      </c>
      <c r="C28" s="9"/>
      <c r="D28" s="16">
        <f>SUM(D29:D36)</f>
        <v>1.95</v>
      </c>
      <c r="E28" s="16">
        <f>D28*D8*12</f>
        <v>8354.970000000001</v>
      </c>
      <c r="F28" s="15"/>
    </row>
    <row r="29" spans="1:6" ht="15">
      <c r="A29" s="1"/>
      <c r="B29" s="3" t="s">
        <v>63</v>
      </c>
      <c r="C29" s="13" t="s">
        <v>6</v>
      </c>
      <c r="D29" s="21">
        <v>0.45</v>
      </c>
      <c r="E29" s="21"/>
      <c r="F29" s="17"/>
    </row>
    <row r="30" spans="1:6" ht="15">
      <c r="A30" s="1"/>
      <c r="B30" s="3" t="s">
        <v>64</v>
      </c>
      <c r="C30" s="13" t="s">
        <v>6</v>
      </c>
      <c r="D30" s="21">
        <v>0.6</v>
      </c>
      <c r="E30" s="21"/>
      <c r="F30" s="15"/>
    </row>
    <row r="31" spans="1:6" ht="15">
      <c r="A31" s="1"/>
      <c r="B31" s="3" t="s">
        <v>34</v>
      </c>
      <c r="C31" s="2"/>
      <c r="D31" s="21"/>
      <c r="E31" s="21"/>
      <c r="F31" s="15"/>
    </row>
    <row r="32" spans="1:6" ht="15.75" customHeight="1">
      <c r="A32" s="1"/>
      <c r="B32" s="3" t="s">
        <v>35</v>
      </c>
      <c r="C32" s="13" t="s">
        <v>38</v>
      </c>
      <c r="D32" s="21">
        <v>0.7</v>
      </c>
      <c r="E32" s="21"/>
      <c r="F32" s="15"/>
    </row>
    <row r="33" spans="1:6" ht="15">
      <c r="A33" s="1"/>
      <c r="B33" s="3" t="s">
        <v>65</v>
      </c>
      <c r="C33" s="2"/>
      <c r="D33" s="21"/>
      <c r="E33" s="21"/>
      <c r="F33" s="15"/>
    </row>
    <row r="34" spans="1:6" ht="15">
      <c r="A34" s="1"/>
      <c r="B34" s="3" t="s">
        <v>36</v>
      </c>
      <c r="C34" s="2"/>
      <c r="D34" s="21"/>
      <c r="E34" s="21"/>
      <c r="F34" s="15"/>
    </row>
    <row r="35" spans="1:6" ht="15">
      <c r="A35" s="1"/>
      <c r="B35" s="3" t="s">
        <v>37</v>
      </c>
      <c r="D35" s="21"/>
      <c r="E35" s="21"/>
      <c r="F35" s="15"/>
    </row>
    <row r="36" spans="1:6" ht="15" customHeight="1">
      <c r="A36" s="1"/>
      <c r="B36" s="3" t="s">
        <v>47</v>
      </c>
      <c r="C36" s="13" t="s">
        <v>6</v>
      </c>
      <c r="D36" s="21">
        <v>0.2</v>
      </c>
      <c r="E36" s="21"/>
      <c r="F36" s="15"/>
    </row>
    <row r="37" spans="1:6" ht="15">
      <c r="A37" s="7">
        <v>6</v>
      </c>
      <c r="B37" s="5" t="s">
        <v>42</v>
      </c>
      <c r="C37" s="13"/>
      <c r="D37" s="16">
        <f>SUM(D38:D40)</f>
        <v>0.8499999999999999</v>
      </c>
      <c r="E37" s="16">
        <f>D37*D8*12</f>
        <v>3641.9099999999994</v>
      </c>
      <c r="F37" s="15"/>
    </row>
    <row r="38" spans="1:6" ht="15">
      <c r="A38" s="1"/>
      <c r="B38" s="3" t="s">
        <v>10</v>
      </c>
      <c r="C38" s="2" t="s">
        <v>17</v>
      </c>
      <c r="D38" s="8">
        <v>0.3</v>
      </c>
      <c r="E38" s="8"/>
      <c r="F38" s="17"/>
    </row>
    <row r="39" spans="1:6" ht="15">
      <c r="A39" s="1"/>
      <c r="B39" s="3" t="s">
        <v>67</v>
      </c>
      <c r="C39" s="2" t="s">
        <v>17</v>
      </c>
      <c r="D39" s="8">
        <v>0.35</v>
      </c>
      <c r="E39" s="8"/>
      <c r="F39" s="15"/>
    </row>
    <row r="40" spans="1:6" ht="15">
      <c r="A40" s="1"/>
      <c r="B40" s="3" t="s">
        <v>66</v>
      </c>
      <c r="C40" s="13" t="s">
        <v>6</v>
      </c>
      <c r="D40" s="8">
        <v>0.2</v>
      </c>
      <c r="E40" s="8"/>
      <c r="F40" s="15"/>
    </row>
    <row r="41" spans="1:6" ht="15">
      <c r="A41" s="7">
        <v>7</v>
      </c>
      <c r="B41" s="5" t="s">
        <v>32</v>
      </c>
      <c r="C41" s="1"/>
      <c r="D41" s="23">
        <f>SUM(D42:D48)</f>
        <v>5.829999999999999</v>
      </c>
      <c r="E41" s="23">
        <f>D41*D8*12</f>
        <v>24979.217999999997</v>
      </c>
      <c r="F41" s="15"/>
    </row>
    <row r="42" spans="1:6" ht="15">
      <c r="A42" s="1"/>
      <c r="B42" s="3" t="s">
        <v>80</v>
      </c>
      <c r="C42" s="13" t="s">
        <v>79</v>
      </c>
      <c r="D42" s="21">
        <v>5</v>
      </c>
      <c r="E42" s="21"/>
      <c r="F42" s="17"/>
    </row>
    <row r="43" spans="1:6" ht="15">
      <c r="A43" s="1"/>
      <c r="B43" s="19" t="s">
        <v>31</v>
      </c>
      <c r="C43" s="13"/>
      <c r="D43" s="21">
        <v>0.05</v>
      </c>
      <c r="E43" s="21"/>
      <c r="F43" s="15"/>
    </row>
    <row r="44" spans="1:6" ht="15">
      <c r="A44" s="1"/>
      <c r="B44" s="3" t="s">
        <v>33</v>
      </c>
      <c r="C44" s="13"/>
      <c r="D44" s="21">
        <v>0.03</v>
      </c>
      <c r="E44" s="21"/>
      <c r="F44" s="15"/>
    </row>
    <row r="45" spans="1:6" ht="13.5" customHeight="1">
      <c r="A45" s="1"/>
      <c r="B45" s="3" t="s">
        <v>30</v>
      </c>
      <c r="C45" s="13" t="s">
        <v>6</v>
      </c>
      <c r="D45" s="21">
        <v>0.02</v>
      </c>
      <c r="E45" s="21"/>
      <c r="F45" s="15"/>
    </row>
    <row r="46" spans="1:6" ht="15">
      <c r="A46" s="1"/>
      <c r="B46" s="3" t="s">
        <v>78</v>
      </c>
      <c r="C46" s="13" t="s">
        <v>6</v>
      </c>
      <c r="D46" s="21">
        <v>0.18</v>
      </c>
      <c r="E46" s="21"/>
      <c r="F46" s="15"/>
    </row>
    <row r="47" spans="1:6" ht="14.25" customHeight="1">
      <c r="A47" s="1"/>
      <c r="B47" s="3" t="s">
        <v>81</v>
      </c>
      <c r="C47" s="13" t="s">
        <v>9</v>
      </c>
      <c r="D47" s="21">
        <v>0.5</v>
      </c>
      <c r="E47" s="21"/>
      <c r="F47" s="15"/>
    </row>
    <row r="48" spans="1:6" ht="15">
      <c r="A48" s="1"/>
      <c r="B48" s="3" t="s">
        <v>18</v>
      </c>
      <c r="C48" s="13" t="s">
        <v>6</v>
      </c>
      <c r="D48" s="21">
        <v>0.05</v>
      </c>
      <c r="E48" s="21"/>
      <c r="F48" s="15"/>
    </row>
    <row r="49" spans="1:6" ht="15">
      <c r="A49" s="7">
        <v>8</v>
      </c>
      <c r="B49" s="5" t="s">
        <v>48</v>
      </c>
      <c r="C49" s="20"/>
      <c r="D49" s="16">
        <v>1</v>
      </c>
      <c r="E49" s="16">
        <f>D49*D8*12</f>
        <v>4284.6</v>
      </c>
      <c r="F49" s="15"/>
    </row>
    <row r="50" spans="1:6" ht="15">
      <c r="A50" s="7">
        <v>9</v>
      </c>
      <c r="B50" s="5" t="s">
        <v>19</v>
      </c>
      <c r="C50" s="20"/>
      <c r="D50" s="16">
        <f>SUM(D51:D54)</f>
        <v>1</v>
      </c>
      <c r="E50" s="16">
        <f>D50*D8*12</f>
        <v>4284.6</v>
      </c>
      <c r="F50" s="17"/>
    </row>
    <row r="51" spans="1:6" ht="15">
      <c r="A51" s="6"/>
      <c r="B51" s="3" t="s">
        <v>23</v>
      </c>
      <c r="C51" s="13" t="s">
        <v>20</v>
      </c>
      <c r="D51" s="8">
        <v>1</v>
      </c>
      <c r="E51" s="8"/>
      <c r="F51" s="17"/>
    </row>
    <row r="52" spans="1:6" ht="15">
      <c r="A52" s="6"/>
      <c r="B52" s="3" t="s">
        <v>24</v>
      </c>
      <c r="C52" s="13" t="s">
        <v>6</v>
      </c>
      <c r="D52" s="8">
        <v>0</v>
      </c>
      <c r="E52" s="8"/>
      <c r="F52" s="15"/>
    </row>
    <row r="53" spans="1:6" ht="15">
      <c r="A53" s="6"/>
      <c r="B53" s="3" t="s">
        <v>25</v>
      </c>
      <c r="C53" s="13" t="s">
        <v>6</v>
      </c>
      <c r="D53" s="8">
        <v>0</v>
      </c>
      <c r="E53" s="8"/>
      <c r="F53" s="15"/>
    </row>
    <row r="54" spans="1:6" ht="15">
      <c r="A54" s="6"/>
      <c r="B54" s="3" t="s">
        <v>26</v>
      </c>
      <c r="C54" s="13" t="s">
        <v>6</v>
      </c>
      <c r="D54" s="8">
        <v>0</v>
      </c>
      <c r="E54" s="8"/>
      <c r="F54" s="15"/>
    </row>
    <row r="55" spans="1:6" ht="15">
      <c r="A55" s="7">
        <v>10</v>
      </c>
      <c r="B55" s="14" t="s">
        <v>50</v>
      </c>
      <c r="C55" s="13"/>
      <c r="D55" s="16">
        <f>SUM(D56:D60)</f>
        <v>1.4800000000000002</v>
      </c>
      <c r="E55" s="16">
        <f>D55*D8*12</f>
        <v>6341.2080000000005</v>
      </c>
      <c r="F55" s="15"/>
    </row>
    <row r="56" spans="1:6" ht="15">
      <c r="A56" s="7"/>
      <c r="B56" s="4" t="s">
        <v>52</v>
      </c>
      <c r="C56" s="13"/>
      <c r="D56" s="8">
        <v>0.9</v>
      </c>
      <c r="E56" s="8"/>
      <c r="F56" s="17"/>
    </row>
    <row r="57" spans="1:6" ht="15">
      <c r="A57" s="7"/>
      <c r="B57" s="4" t="s">
        <v>53</v>
      </c>
      <c r="C57" s="13"/>
      <c r="D57" s="8">
        <v>0.32</v>
      </c>
      <c r="E57" s="8"/>
      <c r="F57" s="18"/>
    </row>
    <row r="58" spans="1:6" ht="15">
      <c r="A58" s="7"/>
      <c r="B58" s="4" t="s">
        <v>51</v>
      </c>
      <c r="C58" s="13"/>
      <c r="D58" s="8">
        <v>0.07</v>
      </c>
      <c r="E58" s="8"/>
      <c r="F58" s="18"/>
    </row>
    <row r="59" spans="1:6" ht="15">
      <c r="A59" s="7"/>
      <c r="B59" s="4" t="s">
        <v>54</v>
      </c>
      <c r="C59" s="13"/>
      <c r="D59" s="8">
        <v>0.14</v>
      </c>
      <c r="E59" s="8"/>
      <c r="F59" s="15"/>
    </row>
    <row r="60" spans="1:6" ht="15">
      <c r="A60" s="7"/>
      <c r="B60" s="4" t="s">
        <v>55</v>
      </c>
      <c r="C60" s="13"/>
      <c r="D60" s="8">
        <v>0.05</v>
      </c>
      <c r="E60" s="8"/>
      <c r="F60" s="15"/>
    </row>
    <row r="61" spans="1:6" ht="15">
      <c r="A61" s="7">
        <v>11</v>
      </c>
      <c r="B61" s="14" t="s">
        <v>73</v>
      </c>
      <c r="C61" s="13"/>
      <c r="D61" s="16">
        <f>SUM(D62:D65)</f>
        <v>0.54</v>
      </c>
      <c r="E61" s="16">
        <f>D61*12*D8</f>
        <v>2313.684</v>
      </c>
      <c r="F61" s="15"/>
    </row>
    <row r="62" spans="1:6" ht="15">
      <c r="A62" s="7"/>
      <c r="B62" s="4" t="s">
        <v>74</v>
      </c>
      <c r="C62" s="13"/>
      <c r="D62" s="8">
        <v>0.3</v>
      </c>
      <c r="E62" s="8"/>
      <c r="F62" s="15"/>
    </row>
    <row r="63" spans="1:6" ht="15">
      <c r="A63" s="7"/>
      <c r="B63" s="4" t="s">
        <v>75</v>
      </c>
      <c r="C63" s="13"/>
      <c r="D63" s="8">
        <v>0.04</v>
      </c>
      <c r="E63" s="8"/>
      <c r="F63" s="15"/>
    </row>
    <row r="64" spans="1:6" ht="15">
      <c r="A64" s="7"/>
      <c r="B64" s="4" t="s">
        <v>76</v>
      </c>
      <c r="C64" s="13"/>
      <c r="D64" s="8">
        <v>0.06</v>
      </c>
      <c r="E64" s="8"/>
      <c r="F64" s="15"/>
    </row>
    <row r="65" spans="1:6" ht="15">
      <c r="A65" s="7"/>
      <c r="B65" s="4" t="s">
        <v>77</v>
      </c>
      <c r="C65" s="13"/>
      <c r="D65" s="8">
        <v>0.14</v>
      </c>
      <c r="E65" s="8"/>
      <c r="F65" s="15"/>
    </row>
    <row r="66" spans="1:6" ht="15">
      <c r="A66" s="7">
        <v>12</v>
      </c>
      <c r="B66" s="5" t="s">
        <v>39</v>
      </c>
      <c r="C66" s="7" t="s">
        <v>13</v>
      </c>
      <c r="D66" s="16">
        <v>4</v>
      </c>
      <c r="E66" s="16">
        <f>D66*D8*12</f>
        <v>17138.4</v>
      </c>
      <c r="F66" s="15"/>
    </row>
    <row r="67" spans="1:6" ht="15">
      <c r="A67" s="25">
        <v>13</v>
      </c>
      <c r="B67" s="26" t="s">
        <v>11</v>
      </c>
      <c r="C67" s="27"/>
      <c r="D67" s="28">
        <f>SUM(D14,D17,D22,D25,D28,D37,D41,D49,D50,D55,D61,D66)</f>
        <v>19.029999999999998</v>
      </c>
      <c r="E67" s="28"/>
      <c r="F67" s="17"/>
    </row>
    <row r="68" spans="1:5" ht="15">
      <c r="A68" s="22">
        <v>14</v>
      </c>
      <c r="B68" s="11" t="s">
        <v>70</v>
      </c>
      <c r="C68" s="10"/>
      <c r="D68" s="12">
        <f>D67*1.08</f>
        <v>20.5524</v>
      </c>
      <c r="E68" s="12">
        <f>D68*12*D8</f>
        <v>88058.81304</v>
      </c>
    </row>
    <row r="69" spans="1:5" ht="15">
      <c r="A69" s="25">
        <v>15</v>
      </c>
      <c r="B69" s="26" t="s">
        <v>49</v>
      </c>
      <c r="C69" s="27"/>
      <c r="D69" s="28">
        <v>6</v>
      </c>
      <c r="E69" s="28"/>
    </row>
    <row r="70" spans="1:5" ht="15" customHeight="1">
      <c r="A70" s="22">
        <v>16</v>
      </c>
      <c r="B70" s="11" t="s">
        <v>71</v>
      </c>
      <c r="C70" s="10"/>
      <c r="D70" s="12">
        <f>D69*1.08</f>
        <v>6.48</v>
      </c>
      <c r="E70" s="12">
        <f>D70*12*D8</f>
        <v>27764.208000000002</v>
      </c>
    </row>
    <row r="71" ht="15" customHeight="1">
      <c r="D71" s="29"/>
    </row>
    <row r="72" spans="2:5" ht="15.75">
      <c r="B72" s="24" t="s">
        <v>58</v>
      </c>
      <c r="C72" s="24" t="s">
        <v>59</v>
      </c>
      <c r="D72" s="34" t="s">
        <v>60</v>
      </c>
      <c r="E72" s="34"/>
    </row>
  </sheetData>
  <sheetProtection/>
  <mergeCells count="16">
    <mergeCell ref="A1:E1"/>
    <mergeCell ref="A2:E2"/>
    <mergeCell ref="D13:E13"/>
    <mergeCell ref="A4:E4"/>
    <mergeCell ref="A5:A7"/>
    <mergeCell ref="B5:B7"/>
    <mergeCell ref="C5:C7"/>
    <mergeCell ref="D5:E5"/>
    <mergeCell ref="D6:D7"/>
    <mergeCell ref="E6:E7"/>
    <mergeCell ref="D8:E8"/>
    <mergeCell ref="D72:E72"/>
    <mergeCell ref="D11:E11"/>
    <mergeCell ref="D12:E12"/>
    <mergeCell ref="D9:E9"/>
    <mergeCell ref="D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ERU</dc:creator>
  <cp:keywords/>
  <dc:description/>
  <cp:lastModifiedBy>Анастасия</cp:lastModifiedBy>
  <cp:lastPrinted>2021-02-25T11:30:26Z</cp:lastPrinted>
  <dcterms:created xsi:type="dcterms:W3CDTF">2018-03-15T04:22:08Z</dcterms:created>
  <dcterms:modified xsi:type="dcterms:W3CDTF">2023-02-10T12:14:38Z</dcterms:modified>
  <cp:category/>
  <cp:version/>
  <cp:contentType/>
  <cp:contentStatus/>
</cp:coreProperties>
</file>