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9 этажей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<sst xmlns="http://schemas.openxmlformats.org/spreadsheetml/2006/main" count="97" uniqueCount="81">
  <si>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</si>
  <si>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</si>
  <si>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</si>
  <si>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</si>
  <si>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</si>
  <si>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</si>
  <si>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</si>
  <si>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</si>
  <si>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</si>
  <si>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</si>
  <si>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- замеры сопротивления изоляции проводов</t>
  </si>
  <si>
    <t>Итого по содержанию :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</si>
  <si>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</si>
  <si>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</si>
  <si>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</si>
  <si>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</si>
  <si>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</si>
  <si>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 xml:space="preserve">по графику </t>
  </si>
  <si>
    <t>мелкий ремонт и содержание элементов благоустройства</t>
  </si>
  <si>
    <t>Обслуживание общедомовых приборов учета</t>
  </si>
  <si>
    <t>постоянно</t>
  </si>
  <si>
    <t>- очистка кровли от мусора, грязи, листьев и посторонних</t>
  </si>
  <si>
    <t>- прочистка вентиляционных каналов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</si>
  <si>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</si>
  <si>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</si>
  <si>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</si>
  <si>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</si>
  <si>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</si>
  <si>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площадь подвала</t>
  </si>
  <si>
    <t>колличество квартир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</si>
  <si>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</si>
  <si>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</si>
  <si>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</si>
  <si>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</si>
  <si>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</si>
  <si>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</si>
  <si>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 xml:space="preserve"> воздуха из системы отопления устранение течи в трубопроводах,</t>
  </si>
  <si>
    <t xml:space="preserve"> приборах и запорной арматуре устранение неисправностей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</si>
  <si>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</si>
  <si>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</si>
  <si>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</si>
  <si>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</si>
  <si>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</si>
  <si>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</si>
  <si>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</si>
  <si>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</si>
  <si>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>1 раз в месяц</t>
  </si>
  <si>
    <t xml:space="preserve"> обогреваюших элементов (батареи, регистры и пр.)</t>
  </si>
  <si>
    <t>Аварийно-диспетчерское обслуживание</t>
  </si>
  <si>
    <t>Итого по текущему ремонту</t>
  </si>
  <si>
    <t>Услуги "РИЦ-Димитровград"</t>
  </si>
  <si>
    <t xml:space="preserve">платежный документ </t>
  </si>
  <si>
    <t>начисление и сбор платежей 3%</t>
  </si>
  <si>
    <t>паспортная служба</t>
  </si>
  <si>
    <t xml:space="preserve">ЕАДС </t>
  </si>
  <si>
    <t xml:space="preserve">ГИС ЖКХ </t>
  </si>
  <si>
    <t>1 раз в 10 дней</t>
  </si>
  <si>
    <t>- проверка на загазованность подвалов</t>
  </si>
  <si>
    <t>- ремонт системы холодного водоснабжения</t>
  </si>
  <si>
    <t>- ремонт системы водоотведения (в т.ч. устранение засоров)</t>
  </si>
  <si>
    <t>- ремонт системы горячего водоснабжения</t>
  </si>
  <si>
    <t>- ремонт системы отопления</t>
  </si>
  <si>
    <t>- регулировка систем отопления, наладка и удаление</t>
  </si>
  <si>
    <t>- ремонт электрических сетей</t>
  </si>
  <si>
    <t>- техническое обслуживание ВРУ и электрических щитов</t>
  </si>
  <si>
    <t>в т.ч. жилая</t>
  </si>
  <si>
    <t>в т.ч. нежилая</t>
  </si>
  <si>
    <t>Итого по содержанию с прибылью 8%</t>
  </si>
  <si>
    <t>Итого по текущему ремонту с прибылью 8%</t>
  </si>
  <si>
    <t>- очистка кровли  скопления снега и наледи</t>
  </si>
  <si>
    <t>Коммунальные услуги на содержание общего имущества</t>
  </si>
  <si>
    <t>горячее водоснабжение на содержание общего имущества</t>
  </si>
  <si>
    <t>холодное водоснабжение на содержание общего имущества</t>
  </si>
  <si>
    <t>водоотведение на содержание общего имущества</t>
  </si>
  <si>
    <t>электроэнергия на содержание общего имущества</t>
  </si>
  <si>
    <t>зарплата дворника (1000 рублей)</t>
  </si>
  <si>
    <t>механизированная уборка снега в дни сильных снегопадов</t>
  </si>
  <si>
    <t>покос травы (6 соток)</t>
  </si>
  <si>
    <t>Содержание и ремонт жилья дома 2В по переулку Гвардейский на 2022-2023 г.г.</t>
  </si>
  <si>
    <t xml:space="preserve">
Приложение №1 к договору управления МКД №Д/Г2В от 01.02.2022 года </t>
  </si>
  <si>
    <t xml:space="preserve">  Утверждено общим собранием собственников МКД от 06.07.2022 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</si>
</sst>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left" vertical="top" wrapText="1"/>
    </xf>
    <xf numFmtId="49" fontId="39" fillId="33" borderId="10" xfId="42" applyNumberFormat="1" applyFont="1" applyFill="1" applyBorder="1" applyAlignment="1">
      <alignment vertical="top" wrapText="1"/>
    </xf>
    <xf numFmtId="49" fontId="40" fillId="33" borderId="10" xfId="0" applyNumberFormat="1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 indent="1"/>
    </xf>
    <xf numFmtId="0" fontId="40" fillId="33" borderId="10" xfId="0" applyFont="1" applyFill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vertical="top" wrapText="1"/>
    </xf>
    <xf numFmtId="49" fontId="40" fillId="34" borderId="10" xfId="0" applyNumberFormat="1" applyFont="1" applyFill="1" applyBorder="1" applyAlignment="1">
      <alignment horizontal="left" vertical="top" wrapText="1"/>
    </xf>
    <xf numFmtId="2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49" fontId="40" fillId="33" borderId="10" xfId="42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2" fontId="40" fillId="33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39" fillId="33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" fontId="39" fillId="33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top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35" borderId="10" xfId="0" applyFont="1" applyFill="1" applyBorder="1" applyAlignment="1">
      <alignment horizontal="center" vertical="top" wrapText="1"/>
    </xf>
    <xf numFmtId="49" fontId="40" fillId="35" borderId="10" xfId="0" applyNumberFormat="1" applyFont="1" applyFill="1" applyBorder="1" applyAlignment="1">
      <alignment horizontal="left" vertical="top" wrapText="1"/>
    </xf>
    <xf numFmtId="0" fontId="39" fillId="35" borderId="10" xfId="0" applyFont="1" applyFill="1" applyBorder="1" applyAlignment="1">
      <alignment vertical="top" wrapText="1"/>
    </xf>
    <xf numFmtId="2" fontId="40" fillId="35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2" fontId="40" fillId="33" borderId="13" xfId="0" applyNumberFormat="1" applyFont="1" applyFill="1" applyBorder="1" applyAlignment="1">
      <alignment horizontal="center" vertical="center" wrapText="1"/>
    </xf>
    <xf numFmtId="2" fontId="40" fillId="33" borderId="14" xfId="0" applyNumberFormat="1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top" wrapText="1"/>
    </xf>
    <xf numFmtId="2" fontId="39" fillId="33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1" fontId="39" fillId="33" borderId="11" xfId="0" applyNumberFormat="1" applyFont="1" applyFill="1" applyBorder="1" applyAlignment="1">
      <alignment horizontal="center" vertical="top" wrapText="1"/>
    </xf>
    <xf numFmtId="1" fontId="39" fillId="33" borderId="15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43" fillId="33" borderId="16" xfId="0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30" zoomScaleNormal="130" zoomScalePageLayoutView="0" workbookViewId="0" topLeftCell="A1">
      <selection activeCell="F6" sqref="F6"/>
    </sheetView>
  </sheetViews>
  <sheetFormatPr defaultColWidth="9.140625" defaultRowHeight="15"/>
  <cols>
    <col min="1" max="1" width="4.421875" style="0" customWidth="1"/>
    <col min="2" max="2" width="55.7109375" style="0" customWidth="1"/>
    <col min="3" max="3" width="17.140625" style="0" customWidth="1"/>
    <col min="4" max="4" width="9.140625" style="0" customWidth="1"/>
    <col min="5" max="5" width="11.7109375" style="0" customWidth="1"/>
    <col min="6" max="6" width="39.140625" style="0" customWidth="1"/>
  </cols>
  <sheetData>
    <row r="1" spans="1:5" ht="42" customHeight="1">
      <c r="A1" s="39" t="s">
        <v>79</v>
      </c>
      <c r="B1" s="40"/>
      <c r="C1" s="40"/>
      <c r="D1" s="40"/>
      <c r="E1" s="40"/>
    </row>
    <row r="2" spans="1:5" ht="15">
      <c r="A2" s="35" t="s">
        <v>80</v>
      </c>
      <c r="B2" s="35"/>
      <c r="C2" s="35"/>
      <c r="D2" s="35"/>
      <c r="E2" s="35"/>
    </row>
    <row r="3" spans="1:5" ht="15">
      <c r="A3" s="41" t="s">
        <v>78</v>
      </c>
      <c r="B3" s="41"/>
      <c r="C3" s="41"/>
      <c r="D3" s="41"/>
      <c r="E3" s="41"/>
    </row>
    <row r="4" spans="1:5" ht="8.25" customHeight="1">
      <c r="A4" s="29" t="s">
        <v>0</v>
      </c>
      <c r="B4" s="42" t="s">
        <v>1</v>
      </c>
      <c r="C4" s="29" t="s">
        <v>2</v>
      </c>
      <c r="D4" s="30" t="s">
        <v>3</v>
      </c>
      <c r="E4" s="30"/>
    </row>
    <row r="5" spans="1:5" ht="15.75" customHeight="1">
      <c r="A5" s="29"/>
      <c r="B5" s="42"/>
      <c r="C5" s="29"/>
      <c r="D5" s="30" t="s">
        <v>12</v>
      </c>
      <c r="E5" s="31" t="s">
        <v>4</v>
      </c>
    </row>
    <row r="6" spans="1:6" ht="38.25" customHeight="1">
      <c r="A6" s="29"/>
      <c r="B6" s="42"/>
      <c r="C6" s="29"/>
      <c r="D6" s="30"/>
      <c r="E6" s="32"/>
      <c r="F6" s="15"/>
    </row>
    <row r="7" spans="1:6" ht="25.5" customHeight="1">
      <c r="A7" s="1"/>
      <c r="B7" s="3" t="s">
        <v>5</v>
      </c>
      <c r="C7" s="1"/>
      <c r="D7" s="33">
        <f>SUM(D8:E9)</f>
        <v>380.94</v>
      </c>
      <c r="E7" s="34"/>
      <c r="F7" s="15"/>
    </row>
    <row r="8" spans="1:6" ht="30.75" customHeight="1">
      <c r="A8" s="1"/>
      <c r="B8" s="3" t="s">
        <v>65</v>
      </c>
      <c r="C8" s="1"/>
      <c r="D8" s="33">
        <v>380.94</v>
      </c>
      <c r="E8" s="34"/>
      <c r="F8" s="15"/>
    </row>
    <row r="9" spans="1:6" ht="15">
      <c r="A9" s="1"/>
      <c r="B9" s="3" t="s">
        <v>66</v>
      </c>
      <c r="C9" s="1"/>
      <c r="D9" s="33">
        <v>0</v>
      </c>
      <c r="E9" s="34"/>
      <c r="F9" s="15"/>
    </row>
    <row r="10" spans="1:6" ht="15">
      <c r="A10" s="1"/>
      <c r="B10" s="3" t="s">
        <v>28</v>
      </c>
      <c r="C10" s="1"/>
      <c r="D10" s="33">
        <v>10</v>
      </c>
      <c r="E10" s="34"/>
      <c r="F10" s="15"/>
    </row>
    <row r="11" spans="1:6" ht="15">
      <c r="A11" s="1"/>
      <c r="B11" s="3" t="s">
        <v>29</v>
      </c>
      <c r="C11" s="1"/>
      <c r="D11" s="37">
        <v>8</v>
      </c>
      <c r="E11" s="38"/>
      <c r="F11" s="15"/>
    </row>
    <row r="12" spans="1:6" ht="15">
      <c r="A12" s="1"/>
      <c r="B12" s="3" t="s">
        <v>27</v>
      </c>
      <c r="C12" s="1"/>
      <c r="D12" s="37">
        <v>16</v>
      </c>
      <c r="E12" s="38"/>
      <c r="F12" s="15"/>
    </row>
    <row r="13" spans="1:6" ht="15">
      <c r="A13" s="7">
        <v>1</v>
      </c>
      <c r="B13" s="5" t="s">
        <v>44</v>
      </c>
      <c r="C13" s="1"/>
      <c r="D13" s="16">
        <f>SUM(D14:D15)</f>
        <v>0.8300000000000001</v>
      </c>
      <c r="E13" s="16">
        <f>D13*D7*12</f>
        <v>3794.1624</v>
      </c>
      <c r="F13" s="15"/>
    </row>
    <row r="14" spans="1:6" ht="15">
      <c r="A14" s="1"/>
      <c r="B14" s="3" t="s">
        <v>7</v>
      </c>
      <c r="C14" s="13" t="s">
        <v>46</v>
      </c>
      <c r="D14" s="8">
        <v>0.03</v>
      </c>
      <c r="E14" s="8"/>
      <c r="F14" s="15"/>
    </row>
    <row r="15" spans="1:6" ht="15">
      <c r="A15" s="1"/>
      <c r="B15" s="3" t="s">
        <v>57</v>
      </c>
      <c r="C15" s="2" t="s">
        <v>56</v>
      </c>
      <c r="D15" s="8">
        <v>0.8</v>
      </c>
      <c r="E15" s="8"/>
      <c r="F15" s="17"/>
    </row>
    <row r="16" spans="1:6" ht="15" customHeight="1">
      <c r="A16" s="7">
        <v>2</v>
      </c>
      <c r="B16" s="5" t="s">
        <v>45</v>
      </c>
      <c r="C16" s="2"/>
      <c r="D16" s="16">
        <f>SUM(D17:D20)</f>
        <v>0.1</v>
      </c>
      <c r="E16" s="16">
        <f>D16*D7*12</f>
        <v>457.12800000000004</v>
      </c>
      <c r="F16" s="15"/>
    </row>
    <row r="17" spans="1:6" ht="15" customHeight="1">
      <c r="A17" s="1"/>
      <c r="B17" s="3" t="s">
        <v>21</v>
      </c>
      <c r="C17" s="2"/>
      <c r="D17" s="8"/>
      <c r="E17" s="8"/>
      <c r="F17" s="15"/>
    </row>
    <row r="18" spans="1:6" ht="15">
      <c r="A18" s="1"/>
      <c r="B18" s="3" t="s">
        <v>8</v>
      </c>
      <c r="C18" s="2" t="s">
        <v>6</v>
      </c>
      <c r="D18" s="8">
        <v>0</v>
      </c>
      <c r="E18" s="8"/>
      <c r="F18" s="17"/>
    </row>
    <row r="19" spans="1:6" ht="15">
      <c r="A19" s="1"/>
      <c r="B19" s="3" t="s">
        <v>16</v>
      </c>
      <c r="C19" s="2" t="s">
        <v>6</v>
      </c>
      <c r="D19" s="8">
        <v>0</v>
      </c>
      <c r="E19" s="8"/>
      <c r="F19" s="15"/>
    </row>
    <row r="20" spans="1:6" ht="15">
      <c r="A20" s="1"/>
      <c r="B20" s="3" t="s">
        <v>69</v>
      </c>
      <c r="C20" s="2" t="s">
        <v>6</v>
      </c>
      <c r="D20" s="8">
        <v>0.1</v>
      </c>
      <c r="E20" s="8"/>
      <c r="F20" s="15"/>
    </row>
    <row r="21" spans="1:6" ht="15">
      <c r="A21" s="7">
        <v>3</v>
      </c>
      <c r="B21" s="5" t="s">
        <v>40</v>
      </c>
      <c r="C21" s="2"/>
      <c r="D21" s="16">
        <f>SUM(D22,D23)</f>
        <v>0.5</v>
      </c>
      <c r="E21" s="16">
        <f>D21*D7*12</f>
        <v>2285.64</v>
      </c>
      <c r="F21" s="15"/>
    </row>
    <row r="22" spans="1:6" ht="15">
      <c r="A22" s="1"/>
      <c r="B22" s="3" t="s">
        <v>14</v>
      </c>
      <c r="C22" s="2" t="s">
        <v>15</v>
      </c>
      <c r="D22" s="8">
        <v>0.35</v>
      </c>
      <c r="E22" s="8"/>
      <c r="F22" s="15"/>
    </row>
    <row r="23" spans="1:6" ht="15">
      <c r="A23" s="1"/>
      <c r="B23" s="3" t="s">
        <v>22</v>
      </c>
      <c r="C23" s="2" t="s">
        <v>6</v>
      </c>
      <c r="D23" s="8">
        <v>0.15</v>
      </c>
      <c r="E23" s="8"/>
      <c r="F23" s="17"/>
    </row>
    <row r="24" spans="1:6" ht="15">
      <c r="A24" s="7">
        <v>4</v>
      </c>
      <c r="B24" s="5" t="s">
        <v>41</v>
      </c>
      <c r="C24" s="2"/>
      <c r="D24" s="16">
        <f>SUM(D25:D26)</f>
        <v>0.95</v>
      </c>
      <c r="E24" s="16">
        <f>D24*D7*12</f>
        <v>4342.715999999999</v>
      </c>
      <c r="F24" s="18"/>
    </row>
    <row r="25" spans="1:6" ht="15">
      <c r="A25" s="1"/>
      <c r="B25" s="3" t="s">
        <v>58</v>
      </c>
      <c r="C25" s="2" t="s">
        <v>6</v>
      </c>
      <c r="D25" s="21">
        <v>0.45</v>
      </c>
      <c r="E25" s="21"/>
      <c r="F25" s="18"/>
    </row>
    <row r="26" spans="1:6" ht="15">
      <c r="A26" s="1"/>
      <c r="B26" s="3" t="s">
        <v>59</v>
      </c>
      <c r="C26" s="2" t="s">
        <v>6</v>
      </c>
      <c r="D26" s="21">
        <v>0.5</v>
      </c>
      <c r="E26" s="21"/>
      <c r="F26" s="17"/>
    </row>
    <row r="27" spans="1:6" ht="15">
      <c r="A27" s="7">
        <v>5</v>
      </c>
      <c r="B27" s="5" t="s">
        <v>43</v>
      </c>
      <c r="C27" s="9"/>
      <c r="D27" s="16">
        <f>SUM(D28:D35)</f>
        <v>2.25</v>
      </c>
      <c r="E27" s="16">
        <f>D27*D7*12</f>
        <v>10285.380000000001</v>
      </c>
      <c r="F27" s="15"/>
    </row>
    <row r="28" spans="1:6" ht="16.5" customHeight="1">
      <c r="A28" s="1"/>
      <c r="B28" s="3" t="s">
        <v>60</v>
      </c>
      <c r="C28" s="13" t="s">
        <v>6</v>
      </c>
      <c r="D28" s="21">
        <v>0.45</v>
      </c>
      <c r="E28" s="21"/>
      <c r="F28" s="15"/>
    </row>
    <row r="29" spans="1:6" ht="15">
      <c r="A29" s="1"/>
      <c r="B29" s="3" t="s">
        <v>61</v>
      </c>
      <c r="C29" s="13" t="s">
        <v>6</v>
      </c>
      <c r="D29" s="21">
        <v>0.6</v>
      </c>
      <c r="E29" s="21"/>
      <c r="F29" s="17"/>
    </row>
    <row r="30" spans="1:6" ht="15">
      <c r="A30" s="1"/>
      <c r="B30" s="3" t="s">
        <v>34</v>
      </c>
      <c r="C30" s="2"/>
      <c r="D30" s="21"/>
      <c r="E30" s="21"/>
      <c r="F30" s="15"/>
    </row>
    <row r="31" spans="1:6" ht="15">
      <c r="A31" s="1"/>
      <c r="B31" s="3" t="s">
        <v>35</v>
      </c>
      <c r="C31" s="13" t="s">
        <v>38</v>
      </c>
      <c r="D31" s="21">
        <v>1</v>
      </c>
      <c r="E31" s="21"/>
      <c r="F31" s="15"/>
    </row>
    <row r="32" spans="1:6" ht="15.75" customHeight="1">
      <c r="A32" s="1"/>
      <c r="B32" s="3" t="s">
        <v>62</v>
      </c>
      <c r="C32" s="2"/>
      <c r="D32" s="21"/>
      <c r="E32" s="21"/>
      <c r="F32" s="15"/>
    </row>
    <row r="33" spans="1:6" ht="15">
      <c r="A33" s="1"/>
      <c r="B33" s="3" t="s">
        <v>36</v>
      </c>
      <c r="C33" s="2"/>
      <c r="D33" s="21"/>
      <c r="E33" s="21"/>
      <c r="F33" s="15"/>
    </row>
    <row r="34" spans="1:6" ht="15">
      <c r="A34" s="1"/>
      <c r="B34" s="3" t="s">
        <v>37</v>
      </c>
      <c r="D34" s="21"/>
      <c r="E34" s="21"/>
      <c r="F34" s="15"/>
    </row>
    <row r="35" spans="1:6" ht="15">
      <c r="A35" s="1"/>
      <c r="B35" s="3" t="s">
        <v>47</v>
      </c>
      <c r="C35" s="13" t="s">
        <v>6</v>
      </c>
      <c r="D35" s="21">
        <v>0.2</v>
      </c>
      <c r="E35" s="21"/>
      <c r="F35" s="15"/>
    </row>
    <row r="36" spans="1:6" ht="15" customHeight="1">
      <c r="A36" s="7">
        <v>6</v>
      </c>
      <c r="B36" s="5" t="s">
        <v>42</v>
      </c>
      <c r="C36" s="13"/>
      <c r="D36" s="16">
        <f>SUM(D37:D39)</f>
        <v>0.8499999999999999</v>
      </c>
      <c r="E36" s="16">
        <f>D36*D7*12</f>
        <v>3885.587999999999</v>
      </c>
      <c r="F36" s="15"/>
    </row>
    <row r="37" spans="1:6" ht="15">
      <c r="A37" s="1"/>
      <c r="B37" s="3" t="s">
        <v>10</v>
      </c>
      <c r="C37" s="2" t="s">
        <v>17</v>
      </c>
      <c r="D37" s="8">
        <v>0.3</v>
      </c>
      <c r="E37" s="8"/>
      <c r="F37" s="15"/>
    </row>
    <row r="38" spans="1:6" ht="15">
      <c r="A38" s="1"/>
      <c r="B38" s="3" t="s">
        <v>64</v>
      </c>
      <c r="C38" s="2" t="s">
        <v>17</v>
      </c>
      <c r="D38" s="8">
        <v>0.35</v>
      </c>
      <c r="E38" s="8"/>
      <c r="F38" s="17"/>
    </row>
    <row r="39" spans="1:6" ht="15">
      <c r="A39" s="1"/>
      <c r="B39" s="3" t="s">
        <v>63</v>
      </c>
      <c r="C39" s="13" t="s">
        <v>6</v>
      </c>
      <c r="D39" s="8">
        <v>0.2</v>
      </c>
      <c r="E39" s="8"/>
      <c r="F39" s="15"/>
    </row>
    <row r="40" spans="1:6" ht="15">
      <c r="A40" s="7">
        <v>7</v>
      </c>
      <c r="B40" s="5" t="s">
        <v>32</v>
      </c>
      <c r="C40" s="1"/>
      <c r="D40" s="23">
        <f>SUM(D41:D47)</f>
        <v>5.2299999999999995</v>
      </c>
      <c r="E40" s="23">
        <f>D40*D7*12</f>
        <v>23907.7944</v>
      </c>
      <c r="F40" s="15"/>
    </row>
    <row r="41" spans="1:6" ht="15">
      <c r="A41" s="1"/>
      <c r="B41" s="3" t="s">
        <v>75</v>
      </c>
      <c r="C41" s="13"/>
      <c r="D41" s="21">
        <v>4.2</v>
      </c>
      <c r="E41" s="21"/>
      <c r="F41" s="15"/>
    </row>
    <row r="42" spans="1:6" ht="15">
      <c r="A42" s="1"/>
      <c r="B42" s="19" t="s">
        <v>31</v>
      </c>
      <c r="C42" s="13"/>
      <c r="D42" s="21">
        <v>0.05</v>
      </c>
      <c r="E42" s="21"/>
      <c r="F42" s="17"/>
    </row>
    <row r="43" spans="1:6" ht="15">
      <c r="A43" s="1"/>
      <c r="B43" s="3" t="s">
        <v>33</v>
      </c>
      <c r="C43" s="13"/>
      <c r="D43" s="21">
        <v>0.03</v>
      </c>
      <c r="E43" s="21"/>
      <c r="F43" s="15"/>
    </row>
    <row r="44" spans="1:6" ht="15">
      <c r="A44" s="1"/>
      <c r="B44" s="3" t="s">
        <v>30</v>
      </c>
      <c r="C44" s="13" t="s">
        <v>6</v>
      </c>
      <c r="D44" s="21">
        <v>0.02</v>
      </c>
      <c r="E44" s="21"/>
      <c r="F44" s="15"/>
    </row>
    <row r="45" spans="1:6" ht="13.5" customHeight="1">
      <c r="A45" s="1"/>
      <c r="B45" s="3" t="s">
        <v>76</v>
      </c>
      <c r="C45" s="13" t="s">
        <v>6</v>
      </c>
      <c r="D45" s="21">
        <v>0.18</v>
      </c>
      <c r="E45" s="21"/>
      <c r="F45" s="15"/>
    </row>
    <row r="46" spans="1:6" ht="15">
      <c r="A46" s="1"/>
      <c r="B46" s="3" t="s">
        <v>77</v>
      </c>
      <c r="C46" s="13" t="s">
        <v>9</v>
      </c>
      <c r="D46" s="21">
        <v>0.7</v>
      </c>
      <c r="E46" s="21"/>
      <c r="F46" s="15"/>
    </row>
    <row r="47" spans="1:6" ht="14.25" customHeight="1">
      <c r="A47" s="1"/>
      <c r="B47" s="3" t="s">
        <v>18</v>
      </c>
      <c r="C47" s="13" t="s">
        <v>6</v>
      </c>
      <c r="D47" s="21">
        <v>0.05</v>
      </c>
      <c r="E47" s="21"/>
      <c r="F47" s="15"/>
    </row>
    <row r="48" spans="1:6" ht="15">
      <c r="A48" s="7">
        <v>8</v>
      </c>
      <c r="B48" s="5" t="s">
        <v>48</v>
      </c>
      <c r="C48" s="20"/>
      <c r="D48" s="16">
        <v>1</v>
      </c>
      <c r="E48" s="16">
        <f>D48*D7*12</f>
        <v>4571.28</v>
      </c>
      <c r="F48" s="15"/>
    </row>
    <row r="49" spans="1:6" ht="15">
      <c r="A49" s="7">
        <v>9</v>
      </c>
      <c r="B49" s="5" t="s">
        <v>19</v>
      </c>
      <c r="C49" s="20"/>
      <c r="D49" s="16">
        <f>SUM(D50:D53)</f>
        <v>1</v>
      </c>
      <c r="E49" s="16">
        <f>D49*D7*12</f>
        <v>4571.28</v>
      </c>
      <c r="F49" s="15"/>
    </row>
    <row r="50" spans="1:6" ht="15">
      <c r="A50" s="6"/>
      <c r="B50" s="3" t="s">
        <v>23</v>
      </c>
      <c r="C50" s="13" t="s">
        <v>20</v>
      </c>
      <c r="D50" s="8">
        <v>1</v>
      </c>
      <c r="E50" s="8"/>
      <c r="F50" s="17"/>
    </row>
    <row r="51" spans="1:6" ht="15">
      <c r="A51" s="6"/>
      <c r="B51" s="3" t="s">
        <v>24</v>
      </c>
      <c r="C51" s="13" t="s">
        <v>6</v>
      </c>
      <c r="D51" s="8">
        <v>0</v>
      </c>
      <c r="E51" s="8"/>
      <c r="F51" s="17"/>
    </row>
    <row r="52" spans="1:6" ht="15">
      <c r="A52" s="6"/>
      <c r="B52" s="3" t="s">
        <v>25</v>
      </c>
      <c r="C52" s="13" t="s">
        <v>6</v>
      </c>
      <c r="D52" s="8">
        <v>0</v>
      </c>
      <c r="E52" s="8"/>
      <c r="F52" s="15"/>
    </row>
    <row r="53" spans="1:6" ht="15">
      <c r="A53" s="6"/>
      <c r="B53" s="3" t="s">
        <v>26</v>
      </c>
      <c r="C53" s="13" t="s">
        <v>6</v>
      </c>
      <c r="D53" s="8">
        <v>0</v>
      </c>
      <c r="E53" s="8"/>
      <c r="F53" s="15"/>
    </row>
    <row r="54" spans="1:6" ht="15">
      <c r="A54" s="7">
        <v>10</v>
      </c>
      <c r="B54" s="14" t="s">
        <v>50</v>
      </c>
      <c r="C54" s="13"/>
      <c r="D54" s="16">
        <f>SUM(D55:D59)</f>
        <v>1.62</v>
      </c>
      <c r="E54" s="16">
        <f>D54*D7*12</f>
        <v>7405.473599999999</v>
      </c>
      <c r="F54" s="15"/>
    </row>
    <row r="55" spans="1:6" ht="15">
      <c r="A55" s="7"/>
      <c r="B55" s="4" t="s">
        <v>52</v>
      </c>
      <c r="C55" s="13"/>
      <c r="D55" s="8">
        <v>1</v>
      </c>
      <c r="E55" s="8"/>
      <c r="F55" s="15"/>
    </row>
    <row r="56" spans="1:6" ht="15">
      <c r="A56" s="7"/>
      <c r="B56" s="4" t="s">
        <v>53</v>
      </c>
      <c r="C56" s="13"/>
      <c r="D56" s="8">
        <v>0.34</v>
      </c>
      <c r="E56" s="8"/>
      <c r="F56" s="17"/>
    </row>
    <row r="57" spans="1:6" ht="15">
      <c r="A57" s="7"/>
      <c r="B57" s="4" t="s">
        <v>51</v>
      </c>
      <c r="C57" s="13"/>
      <c r="D57" s="8">
        <v>0.07</v>
      </c>
      <c r="E57" s="8"/>
      <c r="F57" s="18"/>
    </row>
    <row r="58" spans="1:6" ht="15">
      <c r="A58" s="7"/>
      <c r="B58" s="4" t="s">
        <v>54</v>
      </c>
      <c r="C58" s="13"/>
      <c r="D58" s="8">
        <v>0.18</v>
      </c>
      <c r="E58" s="8"/>
      <c r="F58" s="18"/>
    </row>
    <row r="59" spans="1:6" ht="15">
      <c r="A59" s="7"/>
      <c r="B59" s="4" t="s">
        <v>55</v>
      </c>
      <c r="C59" s="13"/>
      <c r="D59" s="8">
        <v>0.03</v>
      </c>
      <c r="E59" s="8"/>
      <c r="F59" s="15"/>
    </row>
    <row r="60" spans="1:6" ht="15">
      <c r="A60" s="7">
        <v>11</v>
      </c>
      <c r="B60" s="14" t="s">
        <v>70</v>
      </c>
      <c r="C60" s="13"/>
      <c r="D60" s="16">
        <f>SUM(D61:D64)</f>
        <v>0.6699999999999999</v>
      </c>
      <c r="E60" s="16">
        <f>D60*12*D7</f>
        <v>3062.7575999999995</v>
      </c>
      <c r="F60" s="15"/>
    </row>
    <row r="61" spans="1:6" ht="15">
      <c r="A61" s="7"/>
      <c r="B61" s="4" t="s">
        <v>71</v>
      </c>
      <c r="C61" s="13"/>
      <c r="D61" s="8">
        <v>0.27</v>
      </c>
      <c r="E61" s="8"/>
      <c r="F61" s="15"/>
    </row>
    <row r="62" spans="1:6" ht="15">
      <c r="A62" s="7"/>
      <c r="B62" s="4" t="s">
        <v>72</v>
      </c>
      <c r="C62" s="13"/>
      <c r="D62" s="8">
        <v>0.04</v>
      </c>
      <c r="E62" s="8"/>
      <c r="F62" s="15"/>
    </row>
    <row r="63" spans="1:6" ht="15">
      <c r="A63" s="7"/>
      <c r="B63" s="4" t="s">
        <v>73</v>
      </c>
      <c r="C63" s="13"/>
      <c r="D63" s="8">
        <v>0.06</v>
      </c>
      <c r="E63" s="8"/>
      <c r="F63" s="15"/>
    </row>
    <row r="64" spans="1:6" ht="15">
      <c r="A64" s="7"/>
      <c r="B64" s="4" t="s">
        <v>74</v>
      </c>
      <c r="C64" s="13"/>
      <c r="D64" s="8">
        <v>0.3</v>
      </c>
      <c r="E64" s="8"/>
      <c r="F64" s="15"/>
    </row>
    <row r="65" spans="1:6" ht="15">
      <c r="A65" s="7">
        <v>12</v>
      </c>
      <c r="B65" s="5" t="s">
        <v>39</v>
      </c>
      <c r="C65" s="7" t="s">
        <v>13</v>
      </c>
      <c r="D65" s="16">
        <v>5</v>
      </c>
      <c r="E65" s="16">
        <f>D65*D7*12</f>
        <v>22856.4</v>
      </c>
      <c r="F65" s="15"/>
    </row>
    <row r="66" spans="1:6" ht="15">
      <c r="A66" s="25">
        <v>13</v>
      </c>
      <c r="B66" s="26" t="s">
        <v>11</v>
      </c>
      <c r="C66" s="27"/>
      <c r="D66" s="28">
        <f>SUM(D13,D16,D21,D24,D27,D36,D40,D48,D49,D54,D60,D65)</f>
        <v>20</v>
      </c>
      <c r="E66" s="28"/>
      <c r="F66" s="15"/>
    </row>
    <row r="67" spans="1:6" ht="15">
      <c r="A67" s="22">
        <v>14</v>
      </c>
      <c r="B67" s="11" t="s">
        <v>67</v>
      </c>
      <c r="C67" s="10"/>
      <c r="D67" s="12">
        <f>D66*1.08</f>
        <v>21.6</v>
      </c>
      <c r="E67" s="12">
        <f>D67*12*D7</f>
        <v>98739.64800000002</v>
      </c>
      <c r="F67" s="17"/>
    </row>
    <row r="68" spans="1:5" ht="15">
      <c r="A68" s="25">
        <v>15</v>
      </c>
      <c r="B68" s="26" t="s">
        <v>49</v>
      </c>
      <c r="C68" s="27"/>
      <c r="D68" s="28">
        <v>15.73</v>
      </c>
      <c r="E68" s="28"/>
    </row>
    <row r="69" spans="1:5" ht="15">
      <c r="A69" s="22">
        <v>16</v>
      </c>
      <c r="B69" s="11" t="s">
        <v>68</v>
      </c>
      <c r="C69" s="10"/>
      <c r="D69" s="12">
        <v>16.99</v>
      </c>
      <c r="E69" s="12">
        <f>D69*12*D7</f>
        <v>77666.0472</v>
      </c>
    </row>
    <row r="70" ht="15" customHeight="1"/>
    <row r="71" ht="15" customHeight="1"/>
    <row r="72" spans="2:5" ht="15.75">
      <c r="B72" s="24"/>
      <c r="C72" s="24"/>
      <c r="D72" s="36"/>
      <c r="E72" s="36"/>
    </row>
  </sheetData>
  <sheetProtection/>
  <mergeCells count="16">
    <mergeCell ref="D72:E72"/>
    <mergeCell ref="D10:E10"/>
    <mergeCell ref="D11:E11"/>
    <mergeCell ref="D8:E8"/>
    <mergeCell ref="D9:E9"/>
    <mergeCell ref="A1:E1"/>
    <mergeCell ref="D12:E12"/>
    <mergeCell ref="A3:E3"/>
    <mergeCell ref="A4:A6"/>
    <mergeCell ref="B4:B6"/>
    <mergeCell ref="C4:C6"/>
    <mergeCell ref="D4:E4"/>
    <mergeCell ref="D5:D6"/>
    <mergeCell ref="E5:E6"/>
    <mergeCell ref="D7:E7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</dc:creator>
  <cp:keywords/>
  <dc:description/>
  <cp:lastModifiedBy>Анастасия</cp:lastModifiedBy>
  <cp:lastPrinted>2022-07-15T10:15:42Z</cp:lastPrinted>
  <dcterms:created xsi:type="dcterms:W3CDTF">2018-03-15T04:22:08Z</dcterms:created>
  <dcterms:modified xsi:type="dcterms:W3CDTF">2023-02-13T11:17:59Z</dcterms:modified>
  <cp:category/>
  <cp:version/>
  <cp:contentType/>
  <cp:contentStatus/>
</cp:coreProperties>
</file>