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ГВС'!$A$1:$K$29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<sst xmlns="http://schemas.openxmlformats.org/spreadsheetml/2006/main" count="39" uniqueCount="26">
  <si>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</si>
  <si>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</si>
  <si>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</si>
  <si>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</si>
  <si>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</si>
  <si>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</si>
  <si>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</si>
  <si>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</si>
  <si>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</si>
  <si>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</si>
  <si>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</si>
  <si>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</si>
  <si>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</si>
  <si>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</si>
  <si>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</si>
  <si>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</si>
  <si>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</si>
  <si>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Заволжье-4</t>
  </si>
  <si>
    <t>пр.Сиреневый, д.2</t>
  </si>
  <si>
    <t>"Потребитель":</t>
  </si>
  <si>
    <t>"Теплоснабжающая организация":</t>
  </si>
  <si>
    <t>М.П.</t>
  </si>
  <si>
    <t>______________ / В.А.Лёвушкина /</t>
  </si>
  <si>
    <t>Приложение №1 к дополнительному соглашению от 11.01.2016г. к  договору теплоснабжения № 809 от 01.03.2006 г.</t>
  </si>
  <si>
    <t>______________ / С.Н.Тарасов/</t>
  </si>
  <si>
    <t>исп.Гришина И.А..,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</si>
</sst>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50" zoomScaleNormal="50" zoomScaleSheetLayoutView="50" zoomScalePageLayoutView="0" workbookViewId="0" topLeftCell="A1">
      <selection activeCell="C23" sqref="C23"/>
    </sheetView>
  </sheetViews>
  <sheetFormatPr defaultColWidth="10.28125" defaultRowHeight="12" outlineLevelCol="1"/>
  <cols>
    <col min="1" max="1" width="11.7109375" style="2" customWidth="1"/>
    <col min="2" max="2" width="45.140625" style="2" customWidth="1"/>
    <col min="3" max="3" width="46.140625" style="2" customWidth="1"/>
    <col min="4" max="4" width="36.14062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421875" style="2" hidden="1" customWidth="1" outlineLevel="1"/>
    <col min="9" max="9" width="33.421875" style="2" customWidth="1" collapsed="1"/>
    <col min="10" max="10" width="33.421875" style="2" customWidth="1"/>
    <col min="11" max="11" width="41.281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3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3" spans="10:13" ht="30">
      <c r="J3" s="3"/>
      <c r="K3" s="32" t="s">
        <v>3</v>
      </c>
      <c r="M3" s="3"/>
    </row>
    <row r="4" spans="1:13" ht="102.75" customHeight="1">
      <c r="A4" s="20" t="s">
        <v>0</v>
      </c>
      <c r="B4" s="20" t="s">
        <v>4</v>
      </c>
      <c r="C4" s="20" t="s">
        <v>1</v>
      </c>
      <c r="D4" s="20" t="s">
        <v>14</v>
      </c>
      <c r="E4" s="20" t="s">
        <v>13</v>
      </c>
      <c r="F4" s="20" t="s">
        <v>15</v>
      </c>
      <c r="G4" s="20"/>
      <c r="H4" s="20" t="s">
        <v>5</v>
      </c>
      <c r="I4" s="20" t="s">
        <v>6</v>
      </c>
      <c r="J4" s="20" t="s">
        <v>7</v>
      </c>
      <c r="K4" s="20" t="s">
        <v>8</v>
      </c>
      <c r="M4" s="4"/>
    </row>
    <row r="5" spans="1:13" ht="45.75" customHeight="1">
      <c r="A5" s="21" t="s">
        <v>9</v>
      </c>
      <c r="B5" s="22" t="s">
        <v>18</v>
      </c>
      <c r="C5" s="22" t="s">
        <v>17</v>
      </c>
      <c r="D5" s="23">
        <v>396640</v>
      </c>
      <c r="E5" s="24">
        <v>5732.17</v>
      </c>
      <c r="F5" s="25">
        <v>0.19</v>
      </c>
      <c r="G5" s="25"/>
      <c r="H5" s="24">
        <f>E5*F5/7</f>
        <v>155.58747142857143</v>
      </c>
      <c r="I5" s="24">
        <f>E5*F5/7*4</f>
        <v>622.3498857142857</v>
      </c>
      <c r="J5" s="24">
        <v>1918.68</v>
      </c>
      <c r="K5" s="24">
        <f>I5*J5</f>
        <v>1194090.2787222858</v>
      </c>
      <c r="M5" s="5"/>
    </row>
    <row r="6" spans="1:13" ht="29.25" customHeight="1">
      <c r="A6" s="26"/>
      <c r="B6" s="26" t="s">
        <v>2</v>
      </c>
      <c r="C6" s="26"/>
      <c r="D6" s="26"/>
      <c r="E6" s="24">
        <f>E5</f>
        <v>5732.17</v>
      </c>
      <c r="F6" s="21" t="s">
        <v>10</v>
      </c>
      <c r="G6" s="21"/>
      <c r="H6" s="24">
        <f>H5</f>
        <v>155.58747142857143</v>
      </c>
      <c r="I6" s="24">
        <f>I5</f>
        <v>622.3498857142857</v>
      </c>
      <c r="J6" s="21" t="s">
        <v>10</v>
      </c>
      <c r="K6" s="24">
        <f>K5</f>
        <v>1194090.2787222858</v>
      </c>
      <c r="M6" s="5"/>
    </row>
    <row r="7" spans="1:13" ht="21" customHeight="1">
      <c r="A7" s="27"/>
      <c r="B7" s="27"/>
      <c r="C7" s="27"/>
      <c r="D7" s="27"/>
      <c r="E7" s="28"/>
      <c r="F7" s="29"/>
      <c r="G7" s="29"/>
      <c r="H7" s="30"/>
      <c r="I7" s="30"/>
      <c r="J7" s="29"/>
      <c r="K7" s="28"/>
      <c r="M7" s="5"/>
    </row>
    <row r="8" spans="1:13" ht="93.75" customHeight="1">
      <c r="A8" s="20" t="s">
        <v>0</v>
      </c>
      <c r="B8" s="20" t="s">
        <v>4</v>
      </c>
      <c r="C8" s="20" t="s">
        <v>1</v>
      </c>
      <c r="D8" s="20" t="str">
        <f>D4</f>
        <v>Тепловая нагрузка, ккал/час</v>
      </c>
      <c r="E8" s="20" t="str">
        <f>E4</f>
        <v>Площадь квартир кв.м.</v>
      </c>
      <c r="F8" s="20" t="s">
        <v>15</v>
      </c>
      <c r="G8" s="20"/>
      <c r="H8" s="20" t="s">
        <v>5</v>
      </c>
      <c r="I8" s="20" t="s">
        <v>11</v>
      </c>
      <c r="J8" s="20" t="s">
        <v>7</v>
      </c>
      <c r="K8" s="20" t="s">
        <v>12</v>
      </c>
      <c r="M8" s="5"/>
    </row>
    <row r="9" spans="1:13" ht="53.25" customHeight="1">
      <c r="A9" s="21" t="s">
        <v>9</v>
      </c>
      <c r="B9" s="22" t="str">
        <f>B5</f>
        <v>пр.Сиреневый, д.2</v>
      </c>
      <c r="C9" s="22" t="str">
        <f>C5</f>
        <v>Котельная Заволжье-4</v>
      </c>
      <c r="D9" s="23">
        <f>D5</f>
        <v>396640</v>
      </c>
      <c r="E9" s="24">
        <f>E5</f>
        <v>5732.17</v>
      </c>
      <c r="F9" s="25">
        <v>0.19</v>
      </c>
      <c r="G9" s="25"/>
      <c r="H9" s="24">
        <f>E9*F9/7</f>
        <v>155.58747142857143</v>
      </c>
      <c r="I9" s="24">
        <f>E9*F9/7*3</f>
        <v>466.76241428571427</v>
      </c>
      <c r="J9" s="24">
        <v>1981.81</v>
      </c>
      <c r="K9" s="24">
        <f>I9*J9</f>
        <v>925034.4202555714</v>
      </c>
      <c r="M9" s="5"/>
    </row>
    <row r="10" spans="1:13" ht="27.75" customHeight="1">
      <c r="A10" s="26"/>
      <c r="B10" s="26" t="s">
        <v>2</v>
      </c>
      <c r="C10" s="26"/>
      <c r="D10" s="26"/>
      <c r="E10" s="24">
        <f>E9</f>
        <v>5732.17</v>
      </c>
      <c r="F10" s="21" t="s">
        <v>10</v>
      </c>
      <c r="G10" s="21"/>
      <c r="H10" s="24">
        <f>H9</f>
        <v>155.58747142857143</v>
      </c>
      <c r="I10" s="24">
        <f>I9</f>
        <v>466.76241428571427</v>
      </c>
      <c r="J10" s="21" t="s">
        <v>10</v>
      </c>
      <c r="K10" s="24">
        <f>K9</f>
        <v>925034.4202555714</v>
      </c>
      <c r="M10" s="5"/>
    </row>
    <row r="11" spans="1:13" ht="21" customHeight="1">
      <c r="A11" s="27"/>
      <c r="B11" s="27"/>
      <c r="C11" s="27"/>
      <c r="D11" s="27"/>
      <c r="E11" s="28"/>
      <c r="F11" s="29"/>
      <c r="G11" s="29"/>
      <c r="H11" s="28"/>
      <c r="I11" s="28"/>
      <c r="J11" s="29"/>
      <c r="K11" s="28"/>
      <c r="M11" s="5"/>
    </row>
    <row r="12" spans="1:13" ht="33.75" customHeight="1">
      <c r="A12" s="26"/>
      <c r="B12" s="26" t="s">
        <v>16</v>
      </c>
      <c r="C12" s="26"/>
      <c r="D12" s="26"/>
      <c r="E12" s="24">
        <f>E10</f>
        <v>5732.17</v>
      </c>
      <c r="F12" s="31">
        <f>F5</f>
        <v>0.19</v>
      </c>
      <c r="G12" s="31"/>
      <c r="H12" s="24">
        <f>H5</f>
        <v>155.58747142857143</v>
      </c>
      <c r="I12" s="24">
        <f>I6+I10</f>
        <v>1089.1123</v>
      </c>
      <c r="J12" s="21" t="s">
        <v>10</v>
      </c>
      <c r="K12" s="24">
        <f>K6+K10</f>
        <v>2119124.698977857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2:14" ht="21"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3" ht="30">
      <c r="A17" s="16" t="s">
        <v>20</v>
      </c>
      <c r="C17" s="17"/>
      <c r="D17" s="17"/>
      <c r="E17" s="17"/>
      <c r="F17" s="17"/>
      <c r="G17" s="17"/>
      <c r="H17" s="17"/>
      <c r="I17" s="16" t="s">
        <v>19</v>
      </c>
      <c r="J17" s="17"/>
      <c r="K17" s="17"/>
      <c r="L17" s="3"/>
      <c r="M17" s="13"/>
    </row>
    <row r="18" spans="1:14" ht="30">
      <c r="A18" s="16"/>
      <c r="C18" s="17"/>
      <c r="D18" s="17"/>
      <c r="E18" s="17"/>
      <c r="F18" s="17"/>
      <c r="G18" s="17"/>
      <c r="H18" s="17"/>
      <c r="I18" s="17"/>
      <c r="J18" s="17"/>
      <c r="K18" s="16"/>
      <c r="N18" s="10"/>
    </row>
    <row r="19" spans="1:11" ht="30">
      <c r="A19" s="16"/>
      <c r="C19" s="17"/>
      <c r="D19" s="17"/>
      <c r="E19" s="17"/>
      <c r="F19" s="17"/>
      <c r="G19" s="17"/>
      <c r="H19" s="17"/>
      <c r="I19" s="17"/>
      <c r="J19" s="16"/>
      <c r="K19" s="16"/>
    </row>
    <row r="20" spans="1:11" ht="30">
      <c r="A20" s="16"/>
      <c r="C20" s="17"/>
      <c r="D20" s="17"/>
      <c r="E20" s="17"/>
      <c r="F20" s="17"/>
      <c r="G20" s="17"/>
      <c r="H20" s="17"/>
      <c r="I20" s="17"/>
      <c r="J20" s="16"/>
      <c r="K20" s="16"/>
    </row>
    <row r="21" spans="1:13" ht="30">
      <c r="A21" s="16" t="s">
        <v>24</v>
      </c>
      <c r="C21" s="17"/>
      <c r="D21" s="17"/>
      <c r="E21" s="17"/>
      <c r="F21" s="17"/>
      <c r="G21" s="17"/>
      <c r="H21" s="17"/>
      <c r="I21" s="18" t="s">
        <v>22</v>
      </c>
      <c r="J21" s="17"/>
      <c r="K21" s="17"/>
      <c r="M21" s="14"/>
    </row>
    <row r="22" spans="1:10" s="10" customFormat="1" ht="20.25">
      <c r="A22" s="10" t="s">
        <v>21</v>
      </c>
      <c r="F22" s="6"/>
      <c r="G22" s="6"/>
      <c r="H22" s="6"/>
      <c r="I22" s="6" t="s">
        <v>21</v>
      </c>
      <c r="J22" s="15"/>
    </row>
    <row r="23" ht="21">
      <c r="A23" s="10"/>
    </row>
    <row r="24" ht="21">
      <c r="A24" s="10"/>
    </row>
    <row r="25" ht="21">
      <c r="A25" s="10"/>
    </row>
    <row r="29" ht="22.5">
      <c r="A29" s="19" t="s">
        <v>25</v>
      </c>
    </row>
  </sheetData>
  <sheetProtection/>
  <mergeCells count="1"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2016-01-21T07:35:58Z</cp:lastPrinted>
  <dcterms:created xsi:type="dcterms:W3CDTF">2004-11-06T05:14:19Z</dcterms:created>
  <dcterms:modified xsi:type="dcterms:W3CDTF">2016-01-21T07:36:00Z</dcterms:modified>
  <cp:category/>
  <cp:version/>
  <cp:contentType/>
  <cp:contentStatus/>
</cp:coreProperties>
</file>